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5DE9E3AE-189A-448B-A0B0-0DA939EC4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<sst xmlns="http://schemas.openxmlformats.org/spreadsheetml/2006/main" count="302" uniqueCount="243">
  <si>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</si>
  <si>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</si>
  <si>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</si>
  <si>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</si>
  <si>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</si>
  <si>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</si>
  <si>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</si>
  <si>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</si>
  <si>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</si>
  <si>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</si>
  <si>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</si>
  <si>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</si>
  <si>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</si>
  <si>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</si>
  <si>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</si>
  <si>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</si>
  <si>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</si>
  <si>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</si>
  <si>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</si>
  <si>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</si>
  <si>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</si>
  <si>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</si>
  <si>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</si>
  <si>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</si>
  <si>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</si>
  <si>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</si>
  <si>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</si>
  <si>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</si>
  <si>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</si>
  <si>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</si>
  <si>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</si>
  <si>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</si>
  <si>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</si>
  <si>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</si>
  <si>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</si>
  <si>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</si>
  <si>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</si>
  <si>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</si>
  <si>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</si>
  <si>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</si>
  <si>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Primary Industry</t>
  </si>
  <si>
    <t>Green Comments</t>
  </si>
  <si>
    <t>Notes</t>
  </si>
  <si>
    <t>Company Status</t>
  </si>
  <si>
    <t>Update Status Date</t>
  </si>
  <si>
    <t>A. Rains Inc.</t>
  </si>
  <si>
    <t>Aardvark Sports Shop Inc.</t>
  </si>
  <si>
    <t>Alan's Shoes Inc.</t>
  </si>
  <si>
    <t>Amelia Claire</t>
  </si>
  <si>
    <t>Anderson's Shoes &amp; Boots LLC</t>
  </si>
  <si>
    <t>Arch Rival Inc.</t>
  </si>
  <si>
    <t>Austin Frankel Inc.</t>
  </si>
  <si>
    <t>Babe's Shoes And Apparel</t>
  </si>
  <si>
    <t>Babione's Wilson Boot Co.</t>
  </si>
  <si>
    <t>Bard Optical</t>
  </si>
  <si>
    <t xml:space="preserve">218 E Ojai Ave </t>
  </si>
  <si>
    <t xml:space="preserve">565 Main St </t>
  </si>
  <si>
    <t>3320 N Campbell Ave Ste 150</t>
  </si>
  <si>
    <t xml:space="preserve">1230 Main St </t>
  </si>
  <si>
    <t xml:space="preserve">115 Gilbert Ferry Rd SE </t>
  </si>
  <si>
    <t xml:space="preserve">69 Tamal Vista Blvd </t>
  </si>
  <si>
    <t xml:space="preserve">3924 3rd Ave </t>
  </si>
  <si>
    <t xml:space="preserve">2537 S Florida Ave </t>
  </si>
  <si>
    <t>5237 US Highway 89 S Ste 6</t>
  </si>
  <si>
    <t>8309 N Knoxville Ave Ste 1</t>
  </si>
  <si>
    <t>Ojai</t>
  </si>
  <si>
    <t>Bethlehem</t>
  </si>
  <si>
    <t>Tucson</t>
  </si>
  <si>
    <t>Saint Helena</t>
  </si>
  <si>
    <t>Attalla</t>
  </si>
  <si>
    <t>Corte Madera</t>
  </si>
  <si>
    <t>Brooklyn</t>
  </si>
  <si>
    <t>Lakeland</t>
  </si>
  <si>
    <t>Livingston</t>
  </si>
  <si>
    <t>Peoria</t>
  </si>
  <si>
    <t>IL</t>
  </si>
  <si>
    <t>FL</t>
  </si>
  <si>
    <t>CA</t>
  </si>
  <si>
    <t>PA</t>
  </si>
  <si>
    <t>MT</t>
  </si>
  <si>
    <t>AZ</t>
  </si>
  <si>
    <t>NY</t>
  </si>
  <si>
    <t>AL</t>
  </si>
  <si>
    <t>93023-2737</t>
  </si>
  <si>
    <t>18018-5810</t>
  </si>
  <si>
    <t>85719</t>
  </si>
  <si>
    <t>94574-1901</t>
  </si>
  <si>
    <t>35954-3324</t>
  </si>
  <si>
    <t>94925-1145</t>
  </si>
  <si>
    <t>11232-2804</t>
  </si>
  <si>
    <t>33803-3858</t>
  </si>
  <si>
    <t>59047-9176</t>
  </si>
  <si>
    <t>61615-2171</t>
  </si>
  <si>
    <t>(805) 646-1441</t>
  </si>
  <si>
    <t>(610) 866-8300</t>
  </si>
  <si>
    <t>(520) 297-5269</t>
  </si>
  <si>
    <t>(707) 963-8502</t>
  </si>
  <si>
    <t>(256) 538-5582</t>
  </si>
  <si>
    <t>(415) 461-6588</t>
  </si>
  <si>
    <t>(718) 768-9788</t>
  </si>
  <si>
    <t>(863) 683-6900</t>
  </si>
  <si>
    <t>(406) 222-3842</t>
  </si>
  <si>
    <t>(309) 693-9540</t>
  </si>
  <si>
    <t>(805) 646-1442</t>
  </si>
  <si>
    <t>(610) 868-2697</t>
  </si>
  <si>
    <t>(520) 544-7824</t>
  </si>
  <si>
    <t>(707) 963-7611</t>
  </si>
  <si>
    <t>(256) 538-5580</t>
  </si>
  <si>
    <t>(415) 461-6417</t>
  </si>
  <si>
    <t>(863) 683-3200</t>
  </si>
  <si>
    <t>(406) 222-3891</t>
  </si>
  <si>
    <t>(309) 693-9542</t>
  </si>
  <si>
    <t>PO Box 746</t>
  </si>
  <si>
    <t xml:space="preserve">218 E OJAI AVE </t>
  </si>
  <si>
    <t xml:space="preserve">565 MAIN ST </t>
  </si>
  <si>
    <t>3320 N CAMPBELL AVE STE 150</t>
  </si>
  <si>
    <t xml:space="preserve">1230 MAIN ST </t>
  </si>
  <si>
    <t>PO BOX 746</t>
  </si>
  <si>
    <t xml:space="preserve">69 TAMAL VISTA BLVD </t>
  </si>
  <si>
    <t xml:space="preserve">3924 3RD AVE </t>
  </si>
  <si>
    <t xml:space="preserve">2537 S FLORIDA AVE </t>
  </si>
  <si>
    <t>5237 US HIGHWAY 89 S STE 6</t>
  </si>
  <si>
    <t>8309 N KNOXVILLE AVE STE 1</t>
  </si>
  <si>
    <t>OJAI</t>
  </si>
  <si>
    <t>BETHLEHEM</t>
  </si>
  <si>
    <t>TUCSON</t>
  </si>
  <si>
    <t>SAINT HELENA</t>
  </si>
  <si>
    <t>ATTALLA</t>
  </si>
  <si>
    <t>CORTE MADERA</t>
  </si>
  <si>
    <t>BROOKLYN</t>
  </si>
  <si>
    <t>LAKELAND</t>
  </si>
  <si>
    <t>LIVINGSTON</t>
  </si>
  <si>
    <t>PEORIA</t>
  </si>
  <si>
    <t>93023</t>
  </si>
  <si>
    <t>18018</t>
  </si>
  <si>
    <t>94574</t>
  </si>
  <si>
    <t>35954</t>
  </si>
  <si>
    <t>94925</t>
  </si>
  <si>
    <t>11232</t>
  </si>
  <si>
    <t>33803</t>
  </si>
  <si>
    <t>59047</t>
  </si>
  <si>
    <t>61615</t>
  </si>
  <si>
    <t>2737</t>
  </si>
  <si>
    <t>5810</t>
  </si>
  <si>
    <t>1901</t>
  </si>
  <si>
    <t>0746</t>
  </si>
  <si>
    <t>1145</t>
  </si>
  <si>
    <t>2804</t>
  </si>
  <si>
    <t>3858</t>
  </si>
  <si>
    <t>9176</t>
  </si>
  <si>
    <t>2171</t>
  </si>
  <si>
    <t>35954-0746</t>
  </si>
  <si>
    <t>RainsofOjai</t>
  </si>
  <si>
    <t>Breakfast-Club-Runners-134772003179</t>
  </si>
  <si>
    <t>AlansShoesHQ</t>
  </si>
  <si>
    <t>andersonshoessafety</t>
  </si>
  <si>
    <t>ArchRivalSports</t>
  </si>
  <si>
    <t>unsupportedbrowser</t>
  </si>
  <si>
    <t>babesinlakeland</t>
  </si>
  <si>
    <t>Babiones-Wilson-Boots-Emporium-296717953866899</t>
  </si>
  <si>
    <t>BardOptical</t>
  </si>
  <si>
    <t>@RAINSofOjai</t>
  </si>
  <si>
    <t>@AARDVARKRUNNING</t>
  </si>
  <si>
    <t>@alansshoes</t>
  </si>
  <si>
    <t>@bardoptical</t>
  </si>
  <si>
    <t>aardvark-sports-shop-inc</t>
  </si>
  <si>
    <t>amelia-claire</t>
  </si>
  <si>
    <t>Alan Rains</t>
  </si>
  <si>
    <t>Bruce Haines</t>
  </si>
  <si>
    <t>Alan Miklofsky</t>
  </si>
  <si>
    <t>Rene Sculatti</t>
  </si>
  <si>
    <t>Tammy Anderson</t>
  </si>
  <si>
    <t>Bjorn Fruchtman</t>
  </si>
  <si>
    <t>Erik Frankel</t>
  </si>
  <si>
    <t>Faye Doppelheuer</t>
  </si>
  <si>
    <t>Paula Babione</t>
  </si>
  <si>
    <t>Diana Hall</t>
  </si>
  <si>
    <t>Alan</t>
  </si>
  <si>
    <t>Bruce</t>
  </si>
  <si>
    <t>Rene</t>
  </si>
  <si>
    <t>Tammy</t>
  </si>
  <si>
    <t>Bjorn</t>
  </si>
  <si>
    <t>Erik</t>
  </si>
  <si>
    <t>Faye</t>
  </si>
  <si>
    <t>Paula</t>
  </si>
  <si>
    <t>Diana</t>
  </si>
  <si>
    <t>Rains</t>
  </si>
  <si>
    <t>Haines</t>
  </si>
  <si>
    <t>Miklofsky</t>
  </si>
  <si>
    <t>Sculatti</t>
  </si>
  <si>
    <t>Anderson</t>
  </si>
  <si>
    <t>Fruchtman</t>
  </si>
  <si>
    <t>Frankel</t>
  </si>
  <si>
    <t>Doppelheuer</t>
  </si>
  <si>
    <t>Babione</t>
  </si>
  <si>
    <t>Hall</t>
  </si>
  <si>
    <t>Ms</t>
  </si>
  <si>
    <t>Mr</t>
  </si>
  <si>
    <t>Mrs</t>
  </si>
  <si>
    <t>Owner; General Buyer</t>
  </si>
  <si>
    <t>Chairman; CEO; President; Director Operations  Security  Risk Management  Loss Prevention  Logistics  Promotion  Recruitment  Visual Merchandising; Buyer Domestics  Bath Accessories  Bedding  Floor Coverings/Flooring  Giftware  Collectibles  Footwear - Mens  Clocks  Luggage  Mens Apparel  Mens Denim Apparel  Mens Suits  Mens Formalwear  Mens Accessories  Mens Hosiery  Mens Outerwear  Mens Sleepwear  Mens Swimwear  Mens Underwear  Mens Uniforms/Workclothes  Mens Big &amp; Tall Apparel  Mens Designer Apparel  Mens Sports/Activewear</t>
  </si>
  <si>
    <t>President; General Buyer</t>
  </si>
  <si>
    <t>Partner; General Buyer</t>
  </si>
  <si>
    <t>CEO; President; General Buyer</t>
  </si>
  <si>
    <t>Owner; General Manager; General Buyer</t>
  </si>
  <si>
    <t>President; Partner</t>
  </si>
  <si>
    <t>President; General Manager; Director Operations  Loss Prevention  Risk Management  Construction  Real Estate  Visual Merchandising; Buyer Non Presc. Reading Glasses  Sunglasses  Prescription Glasses</t>
  </si>
  <si>
    <t>bruce-haines-ba7b5a13</t>
  </si>
  <si>
    <t>rene-sculatti-2579a623</t>
  </si>
  <si>
    <t>tammy-anderson-allen-53803a11</t>
  </si>
  <si>
    <t>faye-doppelheuer</t>
  </si>
  <si>
    <t>paula-babione-83b615116</t>
  </si>
  <si>
    <t>diana-hall-070533b</t>
  </si>
  <si>
    <t>(520) 297-5269 x101</t>
  </si>
  <si>
    <t>Shoe Stores</t>
  </si>
  <si>
    <t>Department Stores</t>
  </si>
  <si>
    <t>Optical Retailers</t>
  </si>
  <si>
    <t>bard-optical-illinois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</si>
  <si>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</si>
  <si>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</si>
  <si>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</si>
  <si>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</si>
  <si>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</si>
  <si>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</si>
  <si>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</si>
  <si>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Department Stores &amp; Shoe Retailers PLUS database by Chain Store Guide.</t>
  </si>
  <si>
    <t>w***@rainsofojai.com</t>
  </si>
  <si>
    <t>v***@ptv.net</t>
  </si>
  <si>
    <t>A***@Gmail.com</t>
  </si>
  <si>
    <t>a***@bellsouth.net</t>
  </si>
  <si>
    <t>i***@archrivalsports.com</t>
  </si>
  <si>
    <t>S***@frankelsny.com</t>
  </si>
  <si>
    <t>s***@wilsonboots.com</t>
  </si>
  <si>
    <t>v***@bardoptical.com</t>
  </si>
  <si>
    <t>a***@rainsofojai.com</t>
  </si>
  <si>
    <t>b***@aardvarksportsshop.com</t>
  </si>
  <si>
    <t>a***@theshoehouse.org</t>
  </si>
  <si>
    <t>r***@gmail.com</t>
  </si>
  <si>
    <t>b***@archrivalsports.com</t>
  </si>
  <si>
    <t>e***@aol.com</t>
  </si>
  <si>
    <t>f***@babesinlakeland.com</t>
  </si>
  <si>
    <t>v***@yahoo.com</t>
  </si>
  <si>
    <t>d***@bardoptical.com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</si>
</sst>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***@wilsonboots.com" TargetMode="External"/><Relationship Id="rId13" Type="http://schemas.openxmlformats.org/officeDocument/2006/relationships/hyperlink" Target="mailto:r***@gmail.com" TargetMode="External"/><Relationship Id="rId18" Type="http://schemas.openxmlformats.org/officeDocument/2006/relationships/hyperlink" Target="mailto:v***@yahoo.com" TargetMode="External"/><Relationship Id="rId3" Type="http://schemas.openxmlformats.org/officeDocument/2006/relationships/hyperlink" Target="mailto:v***@ptv.net" TargetMode="External"/><Relationship Id="rId7" Type="http://schemas.openxmlformats.org/officeDocument/2006/relationships/hyperlink" Target="mailto:S***@frankelsny.com" TargetMode="External"/><Relationship Id="rId12" Type="http://schemas.openxmlformats.org/officeDocument/2006/relationships/hyperlink" Target="mailto:a***@theshoehouse.org" TargetMode="External"/><Relationship Id="rId17" Type="http://schemas.openxmlformats.org/officeDocument/2006/relationships/hyperlink" Target="mailto:f***@babesinlakeland.com" TargetMode="External"/><Relationship Id="rId2" Type="http://schemas.openxmlformats.org/officeDocument/2006/relationships/hyperlink" Target="mailto:w***@rainsofojai.com" TargetMode="External"/><Relationship Id="rId16" Type="http://schemas.openxmlformats.org/officeDocument/2006/relationships/hyperlink" Target="mailto:e***@ao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i***@archrivalsports.com" TargetMode="External"/><Relationship Id="rId11" Type="http://schemas.openxmlformats.org/officeDocument/2006/relationships/hyperlink" Target="mailto:b***@aardvarksportsshop.com" TargetMode="External"/><Relationship Id="rId5" Type="http://schemas.openxmlformats.org/officeDocument/2006/relationships/hyperlink" Target="mailto:a***@bellsouth.net" TargetMode="External"/><Relationship Id="rId15" Type="http://schemas.openxmlformats.org/officeDocument/2006/relationships/hyperlink" Target="mailto:b***@archrivalsports.com" TargetMode="External"/><Relationship Id="rId10" Type="http://schemas.openxmlformats.org/officeDocument/2006/relationships/hyperlink" Target="mailto:a***@rainsofojai.com" TargetMode="External"/><Relationship Id="rId19" Type="http://schemas.openxmlformats.org/officeDocument/2006/relationships/hyperlink" Target="mailto:d***@bardoptical.com" TargetMode="External"/><Relationship Id="rId4" Type="http://schemas.openxmlformats.org/officeDocument/2006/relationships/hyperlink" Target="mailto:A***@Gmail.com" TargetMode="External"/><Relationship Id="rId9" Type="http://schemas.openxmlformats.org/officeDocument/2006/relationships/hyperlink" Target="mailto:v***@bardoptical.com" TargetMode="External"/><Relationship Id="rId14" Type="http://schemas.openxmlformats.org/officeDocument/2006/relationships/hyperlink" Target="mailto:a***@bellsouth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5"/>
  <sheetViews>
    <sheetView tabSelected="1" workbookViewId="0"/>
  </sheetViews>
  <sheetFormatPr defaultRowHeight="15" x14ac:dyDescent="0.25"/>
  <cols>
    <col min="1" max="1" width="13.7109375" style="1" bestFit="1" customWidth="1"/>
    <col min="2" max="2" width="27.7109375" style="1" bestFit="1" customWidth="1"/>
    <col min="3" max="3" width="26.85546875" style="1" customWidth="1"/>
    <col min="4" max="4" width="13.140625" style="1" customWidth="1"/>
    <col min="5" max="5" width="7.85546875" style="1" customWidth="1"/>
    <col min="6" max="6" width="10.7109375" style="1" customWidth="1"/>
    <col min="7" max="8" width="13.7109375" style="1" customWidth="1"/>
    <col min="9" max="9" width="26.85546875" style="1" customWidth="1"/>
    <col min="10" max="10" width="13.85546875" style="1" customWidth="1"/>
    <col min="11" max="11" width="28.42578125" style="1" customWidth="1"/>
    <col min="12" max="12" width="24.5703125" style="1" customWidth="1"/>
    <col min="13" max="13" width="15" style="1" customWidth="1"/>
    <col min="14" max="14" width="13.140625" style="1" customWidth="1"/>
    <col min="15" max="15" width="14.140625" style="1" customWidth="1"/>
    <col min="16" max="16" width="18.42578125" style="1" customWidth="1"/>
    <col min="17" max="17" width="29.85546875" style="1" customWidth="1"/>
    <col min="18" max="18" width="34.7109375" style="1" bestFit="1" customWidth="1"/>
    <col min="19" max="19" width="48.5703125" style="1" bestFit="1" customWidth="1"/>
    <col min="20" max="20" width="21.7109375" style="1" bestFit="1" customWidth="1"/>
    <col min="21" max="21" width="23.42578125" style="1" bestFit="1" customWidth="1"/>
    <col min="22" max="22" width="11.5703125" style="1" bestFit="1" customWidth="1"/>
    <col min="23" max="23" width="17.5703125" style="1" bestFit="1" customWidth="1"/>
    <col min="24" max="24" width="12.85546875" style="1" bestFit="1" customWidth="1"/>
    <col min="25" max="25" width="15.42578125" style="1" bestFit="1" customWidth="1"/>
    <col min="26" max="26" width="12.7109375" style="1" bestFit="1" customWidth="1"/>
    <col min="27" max="27" width="8.42578125" style="1" bestFit="1" customWidth="1"/>
    <col min="28" max="28" width="12.28515625" style="1" bestFit="1" customWidth="1"/>
    <col min="29" max="29" width="255.7109375" style="1" bestFit="1" customWidth="1"/>
    <col min="30" max="30" width="20.140625" style="1" bestFit="1" customWidth="1"/>
    <col min="31" max="31" width="18" style="1" bestFit="1" customWidth="1"/>
    <col min="32" max="32" width="30.7109375" style="1" customWidth="1"/>
    <col min="33" max="33" width="31.140625" style="1" bestFit="1" customWidth="1"/>
    <col min="34" max="34" width="18.28515625" style="1" bestFit="1" customWidth="1"/>
    <col min="35" max="35" width="21.28515625" style="1" bestFit="1" customWidth="1"/>
    <col min="36" max="36" width="12.85546875" style="1" bestFit="1" customWidth="1"/>
    <col min="37" max="37" width="27.85546875" style="1" bestFit="1" customWidth="1"/>
    <col min="38" max="38" width="24.140625" style="1" bestFit="1" customWidth="1"/>
    <col min="39" max="39" width="15.7109375" style="1" bestFit="1" customWidth="1"/>
    <col min="40" max="40" width="30.5703125" style="1" bestFit="1" customWidth="1"/>
    <col min="41" max="41" width="18" style="1" bestFit="1" customWidth="1"/>
    <col min="42" max="42" width="19" style="1" bestFit="1" customWidth="1"/>
    <col min="43" max="43" width="8.5703125" style="1" bestFit="1" customWidth="1"/>
    <col min="44" max="44" width="17.5703125" style="1" bestFit="1" customWidth="1"/>
    <col min="45" max="45" width="20.5703125" style="1" bestFit="1" customWidth="1"/>
    <col min="46" max="16384" width="9.140625" style="1"/>
  </cols>
  <sheetData>
    <row r="1" spans="1:45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</row>
    <row r="2" spans="1:45" ht="15" customHeight="1" x14ac:dyDescent="0.25">
      <c r="A2" s="1">
        <v>1000026117</v>
      </c>
      <c r="B2" s="1" t="s">
        <v>45</v>
      </c>
      <c r="C2" s="1" t="s">
        <v>55</v>
      </c>
      <c r="D2" s="1" t="s">
        <v>65</v>
      </c>
      <c r="E2" s="1" t="s">
        <v>77</v>
      </c>
      <c r="F2" s="1" t="s">
        <v>83</v>
      </c>
      <c r="G2" s="1" t="s">
        <v>93</v>
      </c>
      <c r="H2" s="1" t="s">
        <v>103</v>
      </c>
      <c r="I2" s="1" t="s">
        <v>55</v>
      </c>
      <c r="J2" s="1" t="s">
        <v>65</v>
      </c>
      <c r="K2" s="1" t="s">
        <v>113</v>
      </c>
      <c r="L2" s="1" t="s">
        <v>123</v>
      </c>
      <c r="M2" s="1" t="s">
        <v>77</v>
      </c>
      <c r="N2" s="1" t="s">
        <v>133</v>
      </c>
      <c r="O2" s="1" t="s">
        <v>142</v>
      </c>
      <c r="P2" s="1" t="s">
        <v>83</v>
      </c>
      <c r="Q2" s="2" t="s">
        <v>226</v>
      </c>
      <c r="R2" s="2" t="str">
        <f>HYPERLINK("http://www.rainsofojai.com","http://www.rainsofojai.com")</f>
        <v>http://www.rainsofojai.com</v>
      </c>
      <c r="S2" s="1" t="s">
        <v>152</v>
      </c>
      <c r="T2" s="1" t="s">
        <v>161</v>
      </c>
      <c r="V2" s="1">
        <v>1007655752</v>
      </c>
      <c r="W2" s="1" t="s">
        <v>167</v>
      </c>
      <c r="X2" s="1" t="s">
        <v>177</v>
      </c>
      <c r="Z2" s="1" t="s">
        <v>186</v>
      </c>
      <c r="AB2" s="1" t="s">
        <v>197</v>
      </c>
      <c r="AC2" s="1" t="s">
        <v>200</v>
      </c>
      <c r="AG2" s="2" t="s">
        <v>234</v>
      </c>
      <c r="AI2" s="1">
        <v>1</v>
      </c>
      <c r="AJ2" s="1">
        <v>1</v>
      </c>
      <c r="AK2" s="1">
        <v>0</v>
      </c>
      <c r="AL2" s="4">
        <v>2231000</v>
      </c>
      <c r="AM2" s="4">
        <v>2300000</v>
      </c>
      <c r="AN2" s="1">
        <v>3.09</v>
      </c>
      <c r="AO2" s="1" t="s">
        <v>215</v>
      </c>
    </row>
    <row r="3" spans="1:45" ht="15" customHeight="1" x14ac:dyDescent="0.25">
      <c r="A3" s="1">
        <v>1000321038</v>
      </c>
      <c r="B3" s="1" t="s">
        <v>46</v>
      </c>
      <c r="C3" s="1" t="s">
        <v>56</v>
      </c>
      <c r="D3" s="1" t="s">
        <v>66</v>
      </c>
      <c r="E3" s="1" t="s">
        <v>78</v>
      </c>
      <c r="F3" s="1" t="s">
        <v>84</v>
      </c>
      <c r="G3" s="1" t="s">
        <v>94</v>
      </c>
      <c r="H3" s="1" t="s">
        <v>104</v>
      </c>
      <c r="I3" s="1" t="s">
        <v>56</v>
      </c>
      <c r="J3" s="1" t="s">
        <v>66</v>
      </c>
      <c r="K3" s="1" t="s">
        <v>114</v>
      </c>
      <c r="L3" s="1" t="s">
        <v>124</v>
      </c>
      <c r="M3" s="1" t="s">
        <v>78</v>
      </c>
      <c r="N3" s="1" t="s">
        <v>134</v>
      </c>
      <c r="O3" s="1" t="s">
        <v>143</v>
      </c>
      <c r="P3" s="1" t="s">
        <v>84</v>
      </c>
      <c r="Q3" s="2" t="s">
        <v>227</v>
      </c>
      <c r="R3" s="2" t="str">
        <f>HYPERLINK("http://www.aardvarksportsshop.com","http://www.aardvarksportsshop.com")</f>
        <v>http://www.aardvarksportsshop.com</v>
      </c>
      <c r="S3" s="1" t="s">
        <v>153</v>
      </c>
      <c r="T3" s="1" t="s">
        <v>162</v>
      </c>
      <c r="U3" s="1" t="s">
        <v>165</v>
      </c>
      <c r="V3" s="1">
        <v>1008297781</v>
      </c>
      <c r="W3" s="1" t="s">
        <v>168</v>
      </c>
      <c r="X3" s="1" t="s">
        <v>178</v>
      </c>
      <c r="Z3" s="1" t="s">
        <v>187</v>
      </c>
      <c r="AB3" s="1" t="s">
        <v>197</v>
      </c>
      <c r="AC3" s="1" t="s">
        <v>201</v>
      </c>
      <c r="AF3" s="1" t="s">
        <v>207</v>
      </c>
      <c r="AG3" s="2" t="s">
        <v>235</v>
      </c>
      <c r="AI3" s="1">
        <v>1</v>
      </c>
      <c r="AJ3" s="1">
        <v>1</v>
      </c>
      <c r="AK3" s="1">
        <v>0</v>
      </c>
      <c r="AL3" s="4">
        <v>1212000</v>
      </c>
      <c r="AM3" s="4">
        <v>1091000</v>
      </c>
      <c r="AN3" s="1">
        <v>-9.98</v>
      </c>
      <c r="AO3" s="1" t="s">
        <v>214</v>
      </c>
    </row>
    <row r="4" spans="1:45" ht="15" customHeight="1" x14ac:dyDescent="0.25">
      <c r="A4" s="1">
        <v>1000045046</v>
      </c>
      <c r="B4" s="1" t="s">
        <v>47</v>
      </c>
      <c r="C4" s="1" t="s">
        <v>57</v>
      </c>
      <c r="D4" s="1" t="s">
        <v>67</v>
      </c>
      <c r="E4" s="1" t="s">
        <v>80</v>
      </c>
      <c r="F4" s="1" t="s">
        <v>85</v>
      </c>
      <c r="G4" s="1" t="s">
        <v>95</v>
      </c>
      <c r="H4" s="1" t="s">
        <v>105</v>
      </c>
      <c r="I4" s="1" t="s">
        <v>57</v>
      </c>
      <c r="J4" s="1" t="s">
        <v>67</v>
      </c>
      <c r="K4" s="1" t="s">
        <v>115</v>
      </c>
      <c r="L4" s="1" t="s">
        <v>125</v>
      </c>
      <c r="M4" s="1" t="s">
        <v>80</v>
      </c>
      <c r="N4" s="1" t="s">
        <v>85</v>
      </c>
      <c r="P4" s="1" t="s">
        <v>85</v>
      </c>
      <c r="Q4" s="2"/>
      <c r="R4" s="2" t="str">
        <f>HYPERLINK("http://www.alansshoes.com","http://www.alansshoes.com")</f>
        <v>http://www.alansshoes.com</v>
      </c>
      <c r="S4" s="1" t="s">
        <v>154</v>
      </c>
      <c r="T4" s="1" t="s">
        <v>163</v>
      </c>
      <c r="V4" s="1">
        <v>1007378995</v>
      </c>
      <c r="W4" s="1" t="s">
        <v>169</v>
      </c>
      <c r="X4" s="1" t="s">
        <v>177</v>
      </c>
      <c r="Z4" s="1" t="s">
        <v>188</v>
      </c>
      <c r="AB4" s="1" t="s">
        <v>197</v>
      </c>
      <c r="AC4" s="1" t="s">
        <v>203</v>
      </c>
      <c r="AG4" s="2" t="s">
        <v>236</v>
      </c>
      <c r="AH4" s="1" t="s">
        <v>213</v>
      </c>
      <c r="AI4" s="1">
        <v>4</v>
      </c>
      <c r="AJ4" s="1">
        <v>4</v>
      </c>
      <c r="AK4" s="1">
        <v>0</v>
      </c>
      <c r="AL4" s="4">
        <v>4000000</v>
      </c>
      <c r="AM4" s="4">
        <v>3600000</v>
      </c>
      <c r="AN4" s="1">
        <v>-10</v>
      </c>
      <c r="AO4" s="1" t="s">
        <v>214</v>
      </c>
    </row>
    <row r="5" spans="1:45" ht="15" customHeight="1" x14ac:dyDescent="0.25">
      <c r="A5" s="1">
        <v>1000294005</v>
      </c>
      <c r="B5" s="1" t="s">
        <v>48</v>
      </c>
      <c r="C5" s="1" t="s">
        <v>58</v>
      </c>
      <c r="D5" s="1" t="s">
        <v>68</v>
      </c>
      <c r="E5" s="1" t="s">
        <v>77</v>
      </c>
      <c r="F5" s="1" t="s">
        <v>86</v>
      </c>
      <c r="G5" s="1" t="s">
        <v>96</v>
      </c>
      <c r="H5" s="1" t="s">
        <v>106</v>
      </c>
      <c r="I5" s="1" t="s">
        <v>58</v>
      </c>
      <c r="J5" s="1" t="s">
        <v>68</v>
      </c>
      <c r="K5" s="1" t="s">
        <v>116</v>
      </c>
      <c r="L5" s="1" t="s">
        <v>126</v>
      </c>
      <c r="M5" s="1" t="s">
        <v>77</v>
      </c>
      <c r="N5" s="1" t="s">
        <v>135</v>
      </c>
      <c r="O5" s="1" t="s">
        <v>144</v>
      </c>
      <c r="P5" s="1" t="s">
        <v>86</v>
      </c>
      <c r="Q5" s="2" t="s">
        <v>228</v>
      </c>
      <c r="R5" s="2" t="str">
        <f>HYPERLINK("http://ameliaclaire.com","http://ameliaclaire.com")</f>
        <v>http://ameliaclaire.com</v>
      </c>
      <c r="U5" s="1" t="s">
        <v>166</v>
      </c>
      <c r="V5" s="1">
        <v>1008221078</v>
      </c>
      <c r="W5" s="1" t="s">
        <v>170</v>
      </c>
      <c r="X5" s="1" t="s">
        <v>179</v>
      </c>
      <c r="Z5" s="1" t="s">
        <v>189</v>
      </c>
      <c r="AB5" s="1" t="s">
        <v>198</v>
      </c>
      <c r="AC5" s="1" t="s">
        <v>199</v>
      </c>
      <c r="AF5" s="1" t="s">
        <v>208</v>
      </c>
      <c r="AG5" s="2" t="s">
        <v>237</v>
      </c>
      <c r="AI5" s="1">
        <v>1</v>
      </c>
      <c r="AJ5" s="1">
        <v>1</v>
      </c>
      <c r="AK5" s="1">
        <v>0</v>
      </c>
      <c r="AL5" s="4">
        <v>1263000</v>
      </c>
      <c r="AM5" s="4">
        <v>1137000</v>
      </c>
      <c r="AN5" s="1">
        <v>-9.98</v>
      </c>
      <c r="AO5" s="1" t="s">
        <v>214</v>
      </c>
    </row>
    <row r="6" spans="1:45" ht="15" customHeight="1" x14ac:dyDescent="0.25">
      <c r="A6" s="1">
        <v>1000320292</v>
      </c>
      <c r="B6" s="1" t="s">
        <v>49</v>
      </c>
      <c r="C6" s="1" t="s">
        <v>59</v>
      </c>
      <c r="D6" s="1" t="s">
        <v>69</v>
      </c>
      <c r="E6" s="1" t="s">
        <v>82</v>
      </c>
      <c r="F6" s="1" t="s">
        <v>87</v>
      </c>
      <c r="G6" s="1" t="s">
        <v>97</v>
      </c>
      <c r="H6" s="1" t="s">
        <v>107</v>
      </c>
      <c r="I6" s="1" t="s">
        <v>112</v>
      </c>
      <c r="J6" s="1" t="s">
        <v>69</v>
      </c>
      <c r="K6" s="1" t="s">
        <v>117</v>
      </c>
      <c r="L6" s="1" t="s">
        <v>127</v>
      </c>
      <c r="M6" s="1" t="s">
        <v>82</v>
      </c>
      <c r="N6" s="1" t="s">
        <v>136</v>
      </c>
      <c r="O6" s="1" t="s">
        <v>145</v>
      </c>
      <c r="P6" s="1" t="s">
        <v>151</v>
      </c>
      <c r="Q6" s="2" t="s">
        <v>229</v>
      </c>
      <c r="R6" s="2" t="str">
        <f>HYPERLINK("http://www.andersonsboots.com","http://www.andersonsboots.com")</f>
        <v>http://www.andersonsboots.com</v>
      </c>
      <c r="S6" s="1" t="s">
        <v>155</v>
      </c>
      <c r="V6" s="1">
        <v>1008312523</v>
      </c>
      <c r="W6" s="1" t="s">
        <v>171</v>
      </c>
      <c r="X6" s="1" t="s">
        <v>180</v>
      </c>
      <c r="Z6" s="1" t="s">
        <v>190</v>
      </c>
      <c r="AB6" s="1" t="s">
        <v>196</v>
      </c>
      <c r="AC6" s="1" t="s">
        <v>204</v>
      </c>
      <c r="AF6" s="1" t="s">
        <v>209</v>
      </c>
      <c r="AG6" s="2" t="s">
        <v>229</v>
      </c>
      <c r="AI6" s="1">
        <v>1</v>
      </c>
      <c r="AJ6" s="1">
        <v>1</v>
      </c>
      <c r="AK6" s="1">
        <v>0</v>
      </c>
      <c r="AL6" s="4">
        <v>500000</v>
      </c>
      <c r="AM6" s="4">
        <v>450000</v>
      </c>
      <c r="AN6" s="1">
        <v>-10</v>
      </c>
      <c r="AO6" s="1" t="s">
        <v>214</v>
      </c>
    </row>
    <row r="7" spans="1:45" ht="15" customHeight="1" x14ac:dyDescent="0.25">
      <c r="A7" s="1">
        <v>1000209064</v>
      </c>
      <c r="B7" s="1" t="s">
        <v>50</v>
      </c>
      <c r="C7" s="1" t="s">
        <v>60</v>
      </c>
      <c r="D7" s="1" t="s">
        <v>70</v>
      </c>
      <c r="E7" s="1" t="s">
        <v>77</v>
      </c>
      <c r="F7" s="1" t="s">
        <v>88</v>
      </c>
      <c r="G7" s="1" t="s">
        <v>98</v>
      </c>
      <c r="H7" s="1" t="s">
        <v>108</v>
      </c>
      <c r="I7" s="1" t="s">
        <v>60</v>
      </c>
      <c r="J7" s="1" t="s">
        <v>70</v>
      </c>
      <c r="K7" s="1" t="s">
        <v>118</v>
      </c>
      <c r="L7" s="1" t="s">
        <v>128</v>
      </c>
      <c r="M7" s="1" t="s">
        <v>77</v>
      </c>
      <c r="N7" s="1" t="s">
        <v>137</v>
      </c>
      <c r="O7" s="1" t="s">
        <v>146</v>
      </c>
      <c r="P7" s="1" t="s">
        <v>88</v>
      </c>
      <c r="Q7" s="2" t="s">
        <v>230</v>
      </c>
      <c r="R7" s="2" t="str">
        <f>HYPERLINK("http://www.archrivalsports.com","http://www.archrivalsports.com")</f>
        <v>http://www.archrivalsports.com</v>
      </c>
      <c r="S7" s="1" t="s">
        <v>156</v>
      </c>
      <c r="V7" s="1">
        <v>1008790317</v>
      </c>
      <c r="W7" s="1" t="s">
        <v>172</v>
      </c>
      <c r="X7" s="1" t="s">
        <v>181</v>
      </c>
      <c r="Z7" s="1" t="s">
        <v>191</v>
      </c>
      <c r="AB7" s="1" t="s">
        <v>197</v>
      </c>
      <c r="AC7" s="1" t="s">
        <v>205</v>
      </c>
      <c r="AG7" s="2" t="s">
        <v>238</v>
      </c>
      <c r="AI7" s="1">
        <v>2</v>
      </c>
      <c r="AJ7" s="1">
        <v>2</v>
      </c>
      <c r="AK7" s="1">
        <v>0</v>
      </c>
      <c r="AL7" s="4">
        <v>1373000</v>
      </c>
      <c r="AM7" s="4">
        <v>1236000</v>
      </c>
      <c r="AN7" s="1">
        <v>-9.98</v>
      </c>
      <c r="AO7" s="1" t="s">
        <v>214</v>
      </c>
    </row>
    <row r="8" spans="1:45" ht="15" customHeight="1" x14ac:dyDescent="0.25">
      <c r="A8" s="1">
        <v>1000044941</v>
      </c>
      <c r="B8" s="1" t="s">
        <v>51</v>
      </c>
      <c r="C8" s="1" t="s">
        <v>61</v>
      </c>
      <c r="D8" s="1" t="s">
        <v>71</v>
      </c>
      <c r="E8" s="1" t="s">
        <v>81</v>
      </c>
      <c r="F8" s="1" t="s">
        <v>89</v>
      </c>
      <c r="G8" s="1" t="s">
        <v>99</v>
      </c>
      <c r="I8" s="1" t="s">
        <v>61</v>
      </c>
      <c r="J8" s="1" t="s">
        <v>71</v>
      </c>
      <c r="K8" s="1" t="s">
        <v>119</v>
      </c>
      <c r="L8" s="1" t="s">
        <v>129</v>
      </c>
      <c r="M8" s="1" t="s">
        <v>81</v>
      </c>
      <c r="N8" s="1" t="s">
        <v>138</v>
      </c>
      <c r="O8" s="1" t="s">
        <v>147</v>
      </c>
      <c r="P8" s="1" t="s">
        <v>89</v>
      </c>
      <c r="Q8" s="2" t="s">
        <v>231</v>
      </c>
      <c r="R8" s="2" t="str">
        <f>HYPERLINK("http://www.frankelsny.com","http://www.frankelsny.com")</f>
        <v>http://www.frankelsny.com</v>
      </c>
      <c r="S8" s="1" t="s">
        <v>157</v>
      </c>
      <c r="V8" s="1">
        <v>1007378738</v>
      </c>
      <c r="W8" s="1" t="s">
        <v>173</v>
      </c>
      <c r="X8" s="1" t="s">
        <v>182</v>
      </c>
      <c r="Z8" s="1" t="s">
        <v>192</v>
      </c>
      <c r="AB8" s="1" t="s">
        <v>197</v>
      </c>
      <c r="AC8" s="1" t="s">
        <v>201</v>
      </c>
      <c r="AG8" s="2" t="s">
        <v>239</v>
      </c>
      <c r="AI8" s="1">
        <v>1</v>
      </c>
      <c r="AJ8" s="1">
        <v>1</v>
      </c>
      <c r="AK8" s="1">
        <v>0</v>
      </c>
      <c r="AL8" s="4">
        <v>2757000</v>
      </c>
      <c r="AM8" s="4">
        <v>2481000</v>
      </c>
      <c r="AN8" s="1">
        <v>-10.01</v>
      </c>
      <c r="AO8" s="1" t="s">
        <v>214</v>
      </c>
    </row>
    <row r="9" spans="1:45" ht="15" customHeight="1" x14ac:dyDescent="0.25">
      <c r="A9" s="1">
        <v>1000402526</v>
      </c>
      <c r="B9" s="1" t="s">
        <v>52</v>
      </c>
      <c r="C9" s="1" t="s">
        <v>62</v>
      </c>
      <c r="D9" s="1" t="s">
        <v>72</v>
      </c>
      <c r="E9" s="1" t="s">
        <v>76</v>
      </c>
      <c r="F9" s="1" t="s">
        <v>90</v>
      </c>
      <c r="G9" s="1" t="s">
        <v>100</v>
      </c>
      <c r="H9" s="1" t="s">
        <v>109</v>
      </c>
      <c r="I9" s="1" t="s">
        <v>62</v>
      </c>
      <c r="J9" s="1" t="s">
        <v>72</v>
      </c>
      <c r="K9" s="1" t="s">
        <v>120</v>
      </c>
      <c r="L9" s="1" t="s">
        <v>130</v>
      </c>
      <c r="M9" s="1" t="s">
        <v>76</v>
      </c>
      <c r="N9" s="1" t="s">
        <v>139</v>
      </c>
      <c r="O9" s="1" t="s">
        <v>148</v>
      </c>
      <c r="P9" s="1" t="s">
        <v>90</v>
      </c>
      <c r="R9" s="2" t="str">
        <f>HYPERLINK("http://www.babesinlakeland.com","http://www.babesinlakeland.com")</f>
        <v>http://www.babesinlakeland.com</v>
      </c>
      <c r="S9" s="1" t="s">
        <v>158</v>
      </c>
      <c r="V9" s="1">
        <v>1008465554</v>
      </c>
      <c r="W9" s="1" t="s">
        <v>174</v>
      </c>
      <c r="X9" s="1" t="s">
        <v>183</v>
      </c>
      <c r="Z9" s="1" t="s">
        <v>193</v>
      </c>
      <c r="AB9" s="1" t="s">
        <v>198</v>
      </c>
      <c r="AC9" s="1" t="s">
        <v>201</v>
      </c>
      <c r="AF9" s="1" t="s">
        <v>210</v>
      </c>
      <c r="AG9" s="2" t="s">
        <v>240</v>
      </c>
      <c r="AI9" s="1">
        <v>1</v>
      </c>
      <c r="AJ9" s="1">
        <v>1</v>
      </c>
      <c r="AK9" s="1">
        <v>0</v>
      </c>
      <c r="AL9" s="4">
        <v>253000</v>
      </c>
      <c r="AM9" s="4">
        <v>228000</v>
      </c>
      <c r="AN9" s="1">
        <v>-9.8800000000000008</v>
      </c>
      <c r="AO9" s="1" t="s">
        <v>214</v>
      </c>
    </row>
    <row r="10" spans="1:45" ht="15" customHeight="1" x14ac:dyDescent="0.25">
      <c r="A10" s="1">
        <v>1000321046</v>
      </c>
      <c r="B10" s="1" t="s">
        <v>53</v>
      </c>
      <c r="C10" s="1" t="s">
        <v>63</v>
      </c>
      <c r="D10" s="1" t="s">
        <v>73</v>
      </c>
      <c r="E10" s="1" t="s">
        <v>79</v>
      </c>
      <c r="F10" s="1" t="s">
        <v>91</v>
      </c>
      <c r="G10" s="1" t="s">
        <v>101</v>
      </c>
      <c r="H10" s="1" t="s">
        <v>110</v>
      </c>
      <c r="I10" s="1" t="s">
        <v>63</v>
      </c>
      <c r="J10" s="1" t="s">
        <v>73</v>
      </c>
      <c r="K10" s="1" t="s">
        <v>121</v>
      </c>
      <c r="L10" s="1" t="s">
        <v>131</v>
      </c>
      <c r="M10" s="1" t="s">
        <v>79</v>
      </c>
      <c r="N10" s="1" t="s">
        <v>140</v>
      </c>
      <c r="O10" s="1" t="s">
        <v>149</v>
      </c>
      <c r="P10" s="1" t="s">
        <v>91</v>
      </c>
      <c r="Q10" s="2" t="s">
        <v>232</v>
      </c>
      <c r="R10" s="2" t="str">
        <f>HYPERLINK("http://www.wilsonboots.com","http://www.wilsonboots.com")</f>
        <v>http://www.wilsonboots.com</v>
      </c>
      <c r="S10" s="1" t="s">
        <v>159</v>
      </c>
      <c r="V10" s="1">
        <v>1008276654</v>
      </c>
      <c r="W10" s="1" t="s">
        <v>175</v>
      </c>
      <c r="X10" s="1" t="s">
        <v>184</v>
      </c>
      <c r="Z10" s="1" t="s">
        <v>194</v>
      </c>
      <c r="AB10" s="1" t="s">
        <v>196</v>
      </c>
      <c r="AC10" s="1" t="s">
        <v>202</v>
      </c>
      <c r="AF10" s="1" t="s">
        <v>211</v>
      </c>
      <c r="AG10" s="2" t="s">
        <v>241</v>
      </c>
      <c r="AI10" s="1">
        <v>1</v>
      </c>
      <c r="AJ10" s="1">
        <v>1</v>
      </c>
      <c r="AK10" s="1">
        <v>0</v>
      </c>
      <c r="AL10" s="4">
        <v>566000</v>
      </c>
      <c r="AM10" s="4">
        <v>509000</v>
      </c>
      <c r="AN10" s="1">
        <v>-10.07</v>
      </c>
      <c r="AO10" s="1" t="s">
        <v>214</v>
      </c>
    </row>
    <row r="11" spans="1:45" ht="15" customHeight="1" x14ac:dyDescent="0.25">
      <c r="A11" s="1">
        <v>1000404903</v>
      </c>
      <c r="B11" s="1" t="s">
        <v>54</v>
      </c>
      <c r="C11" s="1" t="s">
        <v>64</v>
      </c>
      <c r="D11" s="1" t="s">
        <v>74</v>
      </c>
      <c r="E11" s="1" t="s">
        <v>75</v>
      </c>
      <c r="F11" s="1" t="s">
        <v>92</v>
      </c>
      <c r="G11" s="1" t="s">
        <v>102</v>
      </c>
      <c r="H11" s="1" t="s">
        <v>111</v>
      </c>
      <c r="I11" s="1" t="s">
        <v>64</v>
      </c>
      <c r="J11" s="1" t="s">
        <v>74</v>
      </c>
      <c r="K11" s="1" t="s">
        <v>122</v>
      </c>
      <c r="L11" s="1" t="s">
        <v>132</v>
      </c>
      <c r="M11" s="1" t="s">
        <v>75</v>
      </c>
      <c r="N11" s="1" t="s">
        <v>141</v>
      </c>
      <c r="O11" s="1" t="s">
        <v>150</v>
      </c>
      <c r="P11" s="1" t="s">
        <v>92</v>
      </c>
      <c r="Q11" s="2" t="s">
        <v>233</v>
      </c>
      <c r="R11" s="2" t="str">
        <f>HYPERLINK("http://www.bardoptical.com","http://www.bardoptical.com")</f>
        <v>http://www.bardoptical.com</v>
      </c>
      <c r="S11" s="1" t="s">
        <v>160</v>
      </c>
      <c r="T11" s="1" t="s">
        <v>164</v>
      </c>
      <c r="U11" s="1" t="s">
        <v>217</v>
      </c>
      <c r="V11" s="1">
        <v>1008472397</v>
      </c>
      <c r="W11" s="1" t="s">
        <v>176</v>
      </c>
      <c r="X11" s="1" t="s">
        <v>185</v>
      </c>
      <c r="Z11" s="1" t="s">
        <v>195</v>
      </c>
      <c r="AB11" s="1" t="s">
        <v>196</v>
      </c>
      <c r="AC11" s="1" t="s">
        <v>206</v>
      </c>
      <c r="AF11" s="1" t="s">
        <v>212</v>
      </c>
      <c r="AG11" s="2" t="s">
        <v>242</v>
      </c>
      <c r="AI11" s="1">
        <v>21</v>
      </c>
      <c r="AJ11" s="1">
        <v>21</v>
      </c>
      <c r="AK11" s="1">
        <v>0</v>
      </c>
      <c r="AL11" s="4">
        <v>15750000</v>
      </c>
      <c r="AM11" s="4">
        <v>16100000</v>
      </c>
      <c r="AN11" s="1">
        <v>2.2200000000000002</v>
      </c>
      <c r="AO11" s="1" t="s">
        <v>216</v>
      </c>
    </row>
    <row r="15" spans="1:45" x14ac:dyDescent="0.25">
      <c r="A15" s="5" t="s">
        <v>225</v>
      </c>
      <c r="B15" s="5"/>
      <c r="C15" s="5"/>
      <c r="D15" s="5"/>
      <c r="E15" s="5"/>
      <c r="F15" s="5"/>
    </row>
    <row r="16" spans="1:45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218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219</v>
      </c>
      <c r="B19" s="5"/>
      <c r="C19" s="5"/>
      <c r="D19" s="5"/>
      <c r="E19" s="5"/>
      <c r="F19" s="5"/>
    </row>
    <row r="20" spans="1:6" x14ac:dyDescent="0.25">
      <c r="A20" s="5" t="s">
        <v>220</v>
      </c>
      <c r="B20" s="5"/>
      <c r="C20" s="5"/>
      <c r="D20" s="5"/>
      <c r="E20" s="5"/>
      <c r="F20" s="5"/>
    </row>
    <row r="21" spans="1:6" x14ac:dyDescent="0.25">
      <c r="A21" s="7" t="s">
        <v>221</v>
      </c>
      <c r="B21" s="7"/>
      <c r="C21" s="7"/>
      <c r="D21" s="7"/>
      <c r="E21" s="7"/>
      <c r="F21" s="7"/>
    </row>
    <row r="22" spans="1:6" x14ac:dyDescent="0.25">
      <c r="A22" s="7" t="s">
        <v>222</v>
      </c>
      <c r="B22" s="7"/>
      <c r="C22" s="7"/>
      <c r="D22" s="7"/>
      <c r="E22" s="7"/>
      <c r="F22" s="7"/>
    </row>
    <row r="23" spans="1:6" x14ac:dyDescent="0.25">
      <c r="A23" s="7" t="s">
        <v>223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224</v>
      </c>
      <c r="B25" s="9"/>
      <c r="C25" s="9"/>
      <c r="D25" s="9"/>
      <c r="E25" s="9"/>
      <c r="F25" s="9"/>
    </row>
  </sheetData>
  <autoFilter ref="A1:AS11" xr:uid="{00000000-0009-0000-0000-000000000000}"/>
  <hyperlinks>
    <hyperlink ref="A25" r:id="rId1" xr:uid="{00000000-0004-0000-0000-000000000000}"/>
    <hyperlink ref="Q2" r:id="rId2" xr:uid="{9AFC6E76-F209-4D81-AD69-85BE53121793}"/>
    <hyperlink ref="Q3" r:id="rId3" xr:uid="{471435D0-9700-420C-9B1C-E8DAE356028D}"/>
    <hyperlink ref="Q5" r:id="rId4" xr:uid="{7ADC6095-F873-4F62-807D-BBFF4A6923EB}"/>
    <hyperlink ref="Q6" r:id="rId5" xr:uid="{1A55C32E-3E95-47CB-830E-B707A6B444AD}"/>
    <hyperlink ref="Q7" r:id="rId6" xr:uid="{7AEB71D9-4E4B-4D8F-B860-0808A709855E}"/>
    <hyperlink ref="Q8" r:id="rId7" xr:uid="{59BB7D2C-23DF-419E-9995-A85D58D79281}"/>
    <hyperlink ref="Q10" r:id="rId8" xr:uid="{440A70D5-C576-4FCA-9F11-386567037090}"/>
    <hyperlink ref="Q11" r:id="rId9" xr:uid="{7D78296D-6992-4067-A467-42406C28BB45}"/>
    <hyperlink ref="AG2" r:id="rId10" xr:uid="{0A5DE263-2B88-46DD-8B30-B0BE7436B35F}"/>
    <hyperlink ref="AG3" r:id="rId11" xr:uid="{FCBF430D-F57B-42CD-B53B-32A3A61341E1}"/>
    <hyperlink ref="AG4" r:id="rId12" xr:uid="{F5E6AFD8-910D-44D9-8777-C2467FD82AEB}"/>
    <hyperlink ref="AG5" r:id="rId13" xr:uid="{D9A96DD1-0EC8-49D6-89E3-36CA6DC8244D}"/>
    <hyperlink ref="AG6" r:id="rId14" xr:uid="{22F98391-DB4B-49EB-A837-303F2FCAAF15}"/>
    <hyperlink ref="AG7" r:id="rId15" xr:uid="{53699C7E-F35F-4F79-AA7C-264AE88A828E}"/>
    <hyperlink ref="AG8" r:id="rId16" xr:uid="{4E04E9F4-A92E-4807-ACC6-8E10524D051B}"/>
    <hyperlink ref="AG9" r:id="rId17" xr:uid="{3DE28473-739D-42F9-8C25-B1EC29632FE4}"/>
    <hyperlink ref="AG10" r:id="rId18" xr:uid="{2683A700-E37F-4810-924B-73620C7013FE}"/>
    <hyperlink ref="AG11" r:id="rId19" xr:uid="{9D184A28-CC5C-4328-A4B5-E1BD84F24B0E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2021-07-27T13:47:59Z</dcterms:created>
  <dcterms:modified xsi:type="dcterms:W3CDTF">2021-07-30T17:25:13Z</dcterms:modified>
</cp:coreProperties>
</file>