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mell.CHAINSTOREGUIDE\Desktop\Shawn\Backup\Storefront\Samples\"/>
    </mc:Choice>
  </mc:AlternateContent>
  <xr:revisionPtr revIDLastSave="0" documentId="13_ncr:1_{59D27FE5-CF6C-4415-94AB-BF6BBD9CCF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1" l="1"/>
  <c r="R3" i="1"/>
  <c r="R4" i="1"/>
  <c r="R5" i="1"/>
  <c r="R6" i="1"/>
  <c r="R7" i="1"/>
  <c r="R8" i="1"/>
  <c r="R9" i="1"/>
  <c r="R10" i="1"/>
  <c r="R11" i="1"/>
</calcChain>
</file>

<file path=xl/sharedStrings.xml><?xml version="1.0" encoding="utf-8"?>
<sst xmlns="http://schemas.openxmlformats.org/spreadsheetml/2006/main" count="310" uniqueCount="248">
  <si>
    <t>Company Id</t>
  </si>
  <si>
    <t>Company Name</t>
  </si>
  <si>
    <t>Address</t>
  </si>
  <si>
    <t>City</t>
  </si>
  <si>
    <t>State</t>
  </si>
  <si>
    <t>Zip</t>
  </si>
  <si>
    <t>Telephone</t>
  </si>
  <si>
    <t>Fax</t>
  </si>
  <si>
    <t>Mailing Address</t>
  </si>
  <si>
    <t>Mailing City</t>
  </si>
  <si>
    <t>Upper case Mailing Address</t>
  </si>
  <si>
    <t>Upper case Mailing City</t>
  </si>
  <si>
    <t>Mailing State</t>
  </si>
  <si>
    <t>Mailing Zip</t>
  </si>
  <si>
    <t>Mailing Zip4</t>
  </si>
  <si>
    <t>Mailing Zip Plus4</t>
  </si>
  <si>
    <t>Company Email</t>
  </si>
  <si>
    <t>URL</t>
  </si>
  <si>
    <t>Company Facebook</t>
  </si>
  <si>
    <t>Company Twitter</t>
  </si>
  <si>
    <t>Company Linkedin</t>
  </si>
  <si>
    <t>Person Id</t>
  </si>
  <si>
    <t>Full Name</t>
  </si>
  <si>
    <t>First Name</t>
  </si>
  <si>
    <t>Middle Initial</t>
  </si>
  <si>
    <t>Last Name</t>
  </si>
  <si>
    <t>Suffix</t>
  </si>
  <si>
    <t>Salutation</t>
  </si>
  <si>
    <t>Title</t>
  </si>
  <si>
    <t>Personal Facebook</t>
  </si>
  <si>
    <t>Personal Twitter</t>
  </si>
  <si>
    <t>Personal LinkedIn</t>
  </si>
  <si>
    <t>Personal Email</t>
  </si>
  <si>
    <t>Personal Phone</t>
  </si>
  <si>
    <t>Previous Total Units</t>
  </si>
  <si>
    <t>Total Units</t>
  </si>
  <si>
    <t>Total Units Growth Percent</t>
  </si>
  <si>
    <t>Previous Industry Sales</t>
  </si>
  <si>
    <t>Industry Sales</t>
  </si>
  <si>
    <t>Industry Sales Growth Percent</t>
  </si>
  <si>
    <t>Primary Industry</t>
  </si>
  <si>
    <t>Green Comments</t>
  </si>
  <si>
    <t>Notes</t>
  </si>
  <si>
    <t>Company Status</t>
  </si>
  <si>
    <t>Update Status Date</t>
  </si>
  <si>
    <t>Advanced Sportswear</t>
  </si>
  <si>
    <t>Airline International</t>
  </si>
  <si>
    <t>Alandales</t>
  </si>
  <si>
    <t>Alcala Western Wear</t>
  </si>
  <si>
    <t>Alex and Ani  LLC</t>
  </si>
  <si>
    <t>Alexander's Inc.</t>
  </si>
  <si>
    <t>All-American Sports Center Inc.</t>
  </si>
  <si>
    <t>Allen Sports Center</t>
  </si>
  <si>
    <t>Alpine Shop Inc.</t>
  </si>
  <si>
    <t>American Eagle Outfitters Inc.</t>
  </si>
  <si>
    <t xml:space="preserve">1632 Hastings Ave </t>
  </si>
  <si>
    <t xml:space="preserve">8701 Montana Ave </t>
  </si>
  <si>
    <t xml:space="preserve">9715 Washington Blvd </t>
  </si>
  <si>
    <t xml:space="preserve">1733 W Chicago Ave </t>
  </si>
  <si>
    <t xml:space="preserve">10 Briggs Drive </t>
  </si>
  <si>
    <t xml:space="preserve">590 N Morley Ave </t>
  </si>
  <si>
    <t xml:space="preserve">3690 N Academy Blvd </t>
  </si>
  <si>
    <t xml:space="preserve">6585 Seminole Blvd </t>
  </si>
  <si>
    <t xml:space="preserve">1184 Williston Rd </t>
  </si>
  <si>
    <t xml:space="preserve">77 Hot Metal St </t>
  </si>
  <si>
    <t>Pittsburgh</t>
  </si>
  <si>
    <t>Newport</t>
  </si>
  <si>
    <t>El Paso</t>
  </si>
  <si>
    <t>Chicago</t>
  </si>
  <si>
    <t>Culver City</t>
  </si>
  <si>
    <t>East Greenwich</t>
  </si>
  <si>
    <t>Nogales</t>
  </si>
  <si>
    <t>Colorado Springs</t>
  </si>
  <si>
    <t>Seminole</t>
  </si>
  <si>
    <t>South Burlington</t>
  </si>
  <si>
    <t>Kingston</t>
  </si>
  <si>
    <t>AZ</t>
  </si>
  <si>
    <t>MN</t>
  </si>
  <si>
    <t>CA</t>
  </si>
  <si>
    <t>VT</t>
  </si>
  <si>
    <t>FL</t>
  </si>
  <si>
    <t>PA</t>
  </si>
  <si>
    <t>TX</t>
  </si>
  <si>
    <t>IL</t>
  </si>
  <si>
    <t>RI</t>
  </si>
  <si>
    <t>CO</t>
  </si>
  <si>
    <t>55055-1616</t>
  </si>
  <si>
    <t>79925-1220</t>
  </si>
  <si>
    <t>90232-2721</t>
  </si>
  <si>
    <t>60622-5009</t>
  </si>
  <si>
    <t>02818</t>
  </si>
  <si>
    <t>85621-2936</t>
  </si>
  <si>
    <t>80917-5090</t>
  </si>
  <si>
    <t>33772-6314</t>
  </si>
  <si>
    <t>05403-5723</t>
  </si>
  <si>
    <t>15203-2382</t>
  </si>
  <si>
    <t>60622</t>
  </si>
  <si>
    <t>(651) 459-5002</t>
  </si>
  <si>
    <t>(915) 778-1234</t>
  </si>
  <si>
    <t>(310) 838-5100</t>
  </si>
  <si>
    <t>(312) 226-0152</t>
  </si>
  <si>
    <t>(401) 633-1486</t>
  </si>
  <si>
    <t>(520) 287-5103</t>
  </si>
  <si>
    <t>(719) 574-4400</t>
  </si>
  <si>
    <t>(727) 397-0421</t>
  </si>
  <si>
    <t>(802) 862-2714</t>
  </si>
  <si>
    <t>(412) 432-3300</t>
  </si>
  <si>
    <t>(651) 459-0843</t>
  </si>
  <si>
    <t>(915) 778-1533</t>
  </si>
  <si>
    <t>(310) 838-5141</t>
  </si>
  <si>
    <t>(312) 226-4387</t>
  </si>
  <si>
    <t>(520) 287-3411</t>
  </si>
  <si>
    <t>(719) 574-9153</t>
  </si>
  <si>
    <t>(727) 392-8574</t>
  </si>
  <si>
    <t>(802) 862-0598</t>
  </si>
  <si>
    <t>(724) 779-5740</t>
  </si>
  <si>
    <t xml:space="preserve">1632 HASTINGS AVE </t>
  </si>
  <si>
    <t xml:space="preserve">8701 MONTANA AVE </t>
  </si>
  <si>
    <t xml:space="preserve">9715 WASHINGTON BLVD </t>
  </si>
  <si>
    <t xml:space="preserve">1733 W CHICAGO AVE </t>
  </si>
  <si>
    <t xml:space="preserve">10 BRIGGS DRIVE </t>
  </si>
  <si>
    <t xml:space="preserve">590 N MORLEY AVE </t>
  </si>
  <si>
    <t xml:space="preserve">3690 N ACADEMY BLVD </t>
  </si>
  <si>
    <t xml:space="preserve">6585 SEMINOLE BLVD </t>
  </si>
  <si>
    <t xml:space="preserve">1184 WILLISTON RD </t>
  </si>
  <si>
    <t xml:space="preserve">77 HOT METAL ST </t>
  </si>
  <si>
    <t>PITTSBURGH</t>
  </si>
  <si>
    <t>NEWPORT</t>
  </si>
  <si>
    <t>EL PASO</t>
  </si>
  <si>
    <t>CHICAGO</t>
  </si>
  <si>
    <t>CULVER CITY</t>
  </si>
  <si>
    <t>EAST GREENWICH</t>
  </si>
  <si>
    <t>NOGALES</t>
  </si>
  <si>
    <t>COLORADO SPRINGS</t>
  </si>
  <si>
    <t>SEMINOLE</t>
  </si>
  <si>
    <t>SOUTH BURLINGTON</t>
  </si>
  <si>
    <t>15203</t>
  </si>
  <si>
    <t>55055</t>
  </si>
  <si>
    <t>79925</t>
  </si>
  <si>
    <t>90232</t>
  </si>
  <si>
    <t>85621</t>
  </si>
  <si>
    <t>80917</t>
  </si>
  <si>
    <t>33772</t>
  </si>
  <si>
    <t>05403</t>
  </si>
  <si>
    <t>1616</t>
  </si>
  <si>
    <t>1220</t>
  </si>
  <si>
    <t>2721</t>
  </si>
  <si>
    <t>5009</t>
  </si>
  <si>
    <t>2936</t>
  </si>
  <si>
    <t>5090</t>
  </si>
  <si>
    <t>6314</t>
  </si>
  <si>
    <t>5723</t>
  </si>
  <si>
    <t>2382</t>
  </si>
  <si>
    <t>AirlineInternational</t>
  </si>
  <si>
    <t>AlandalesMensClothing</t>
  </si>
  <si>
    <t>Alcalas-Western-Wear-57091839843</t>
  </si>
  <si>
    <t>alexandaniusa</t>
  </si>
  <si>
    <t>DiveShopToo</t>
  </si>
  <si>
    <t>allamericansportsinc</t>
  </si>
  <si>
    <t>alpineshopvt</t>
  </si>
  <si>
    <t>@AirlineIntlEP</t>
  </si>
  <si>
    <t>@ALANDALESstore</t>
  </si>
  <si>
    <t>@Alcalas_Western</t>
  </si>
  <si>
    <t>@alexandani</t>
  </si>
  <si>
    <t>advanced-sportswear-inc</t>
  </si>
  <si>
    <t>airline-services-international</t>
  </si>
  <si>
    <t>alexandani</t>
  </si>
  <si>
    <t>allen-sports-center</t>
  </si>
  <si>
    <t>alpine-shop</t>
  </si>
  <si>
    <t>american-eagle-outfitters</t>
  </si>
  <si>
    <t>Terry Thompson</t>
  </si>
  <si>
    <t>Edward Kallman</t>
  </si>
  <si>
    <t>Irene Becker</t>
  </si>
  <si>
    <t>Richard Alcala</t>
  </si>
  <si>
    <t>Carolyn Rafaelian</t>
  </si>
  <si>
    <t>Alex Kory</t>
  </si>
  <si>
    <t>Peter N. Fowler</t>
  </si>
  <si>
    <t>Don Bates</t>
  </si>
  <si>
    <t>Andy Kingston</t>
  </si>
  <si>
    <t>Jay L. Schottenstein</t>
  </si>
  <si>
    <t>Richard</t>
  </si>
  <si>
    <t>Terry</t>
  </si>
  <si>
    <t>Alex</t>
  </si>
  <si>
    <t>Jay</t>
  </si>
  <si>
    <t>Edward</t>
  </si>
  <si>
    <t>Peter</t>
  </si>
  <si>
    <t>Irene</t>
  </si>
  <si>
    <t>Carolyn</t>
  </si>
  <si>
    <t>Don</t>
  </si>
  <si>
    <t>Andy</t>
  </si>
  <si>
    <t>N.</t>
  </si>
  <si>
    <t>L.</t>
  </si>
  <si>
    <t>Thompson</t>
  </si>
  <si>
    <t>Kallman</t>
  </si>
  <si>
    <t>Becker</t>
  </si>
  <si>
    <t>Alcala</t>
  </si>
  <si>
    <t>Rafaelian</t>
  </si>
  <si>
    <t>Kory</t>
  </si>
  <si>
    <t>Fowler</t>
  </si>
  <si>
    <t>Bates</t>
  </si>
  <si>
    <t>Schottenstein</t>
  </si>
  <si>
    <t>Ms</t>
  </si>
  <si>
    <t>Mr</t>
  </si>
  <si>
    <t>Owner; General Buyer</t>
  </si>
  <si>
    <t>President; General Buyer</t>
  </si>
  <si>
    <t>Partner; General Buyer</t>
  </si>
  <si>
    <t>CEO</t>
  </si>
  <si>
    <t>Founder; CEO; Chief Creative Officer</t>
  </si>
  <si>
    <t>Executive Chairman; CEO</t>
  </si>
  <si>
    <t>terry-thompson-b4383aa1</t>
  </si>
  <si>
    <t>eddie-kallman-5521a35a</t>
  </si>
  <si>
    <t>irene-becker-0b807714</t>
  </si>
  <si>
    <t>rich-alcala-a727613b</t>
  </si>
  <si>
    <t>carolynrafaelian</t>
  </si>
  <si>
    <t>alex-kory-31892828</t>
  </si>
  <si>
    <t>peter-fowler-72b42125</t>
  </si>
  <si>
    <t>don-bates-8aa43549</t>
  </si>
  <si>
    <t>andykingston</t>
  </si>
  <si>
    <t>jay-schottenstein-2837b619a</t>
  </si>
  <si>
    <t>Apparel Stores</t>
  </si>
  <si>
    <t>Sporting Goods Retailers</t>
  </si>
  <si>
    <t>To learn more about this and other essential marketing products, contact us at:</t>
  </si>
  <si>
    <t>Phone: 1-800-927-9292</t>
  </si>
  <si>
    <t>Email: webmaster@chainstoreguide.com</t>
  </si>
  <si>
    <t>Mail: Chain Store Guide</t>
  </si>
  <si>
    <t>3710 Corporex Park Drive</t>
  </si>
  <si>
    <t>Tampa, FL  33619</t>
  </si>
  <si>
    <t>https://www.chainstoreguide.com/</t>
  </si>
  <si>
    <t>This is a small sample of the Apparel Specialty Stores PLUS database by Chain Store Guide.</t>
  </si>
  <si>
    <t>r***@aol.com</t>
  </si>
  <si>
    <t>o***@airlineintl1.com</t>
  </si>
  <si>
    <t>s***@alandales.com</t>
  </si>
  <si>
    <t>b***@alcala.com</t>
  </si>
  <si>
    <t>c***@alexandani.com</t>
  </si>
  <si>
    <t>d***@divetoo.com</t>
  </si>
  <si>
    <t>t***@myallamericansports.com</t>
  </si>
  <si>
    <t>i***@allensports.biz</t>
  </si>
  <si>
    <t>i***@alpineshopvt.com</t>
  </si>
  <si>
    <t>c***@ae.com</t>
  </si>
  <si>
    <t>t***@advsportswear.com</t>
  </si>
  <si>
    <t>e***@airlineintl.com</t>
  </si>
  <si>
    <t>i***@alandales.com</t>
  </si>
  <si>
    <t>r***@alcalas.com</t>
  </si>
  <si>
    <t>a***@divetoo.com</t>
  </si>
  <si>
    <t>p***@shopallamericansports.com</t>
  </si>
  <si>
    <t>d***@allensports.com</t>
  </si>
  <si>
    <t>a***@alpineshopvt.com</t>
  </si>
  <si>
    <t>S***@ae.com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</si>
</sst>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18" fillId="0" borderId="0" xfId="34" applyAlignment="1">
      <alignment wrapText="1"/>
    </xf>
    <xf numFmtId="0" fontId="16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16" fillId="33" borderId="0" xfId="0" applyFont="1" applyFill="1" applyAlignment="1"/>
    <xf numFmtId="0" fontId="0" fillId="33" borderId="0" xfId="0" applyFill="1"/>
    <xf numFmtId="0" fontId="16" fillId="33" borderId="0" xfId="0" applyFont="1" applyFill="1"/>
    <xf numFmtId="0" fontId="16" fillId="33" borderId="0" xfId="0" applyFont="1" applyFill="1" applyAlignment="1">
      <alignment horizontal="left"/>
    </xf>
    <xf numFmtId="0" fontId="19" fillId="33" borderId="0" xfId="34" applyFont="1" applyFill="1" applyAlignment="1">
      <alignment horizontal="left"/>
    </xf>
    <xf numFmtId="0" fontId="18" fillId="33" borderId="0" xfId="34" applyFill="1" applyAlignment="1">
      <alignment horizontal="lef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***@myallamericansports.com" TargetMode="External"/><Relationship Id="rId13" Type="http://schemas.openxmlformats.org/officeDocument/2006/relationships/hyperlink" Target="mailto:e***@airlineintl.com" TargetMode="External"/><Relationship Id="rId18" Type="http://schemas.openxmlformats.org/officeDocument/2006/relationships/hyperlink" Target="mailto:p***@shopallamericansports.com" TargetMode="External"/><Relationship Id="rId3" Type="http://schemas.openxmlformats.org/officeDocument/2006/relationships/hyperlink" Target="mailto:o***@airlineintl1.com" TargetMode="External"/><Relationship Id="rId21" Type="http://schemas.openxmlformats.org/officeDocument/2006/relationships/hyperlink" Target="mailto:S***@ae.com" TargetMode="External"/><Relationship Id="rId7" Type="http://schemas.openxmlformats.org/officeDocument/2006/relationships/hyperlink" Target="mailto:d***@divetoo.com" TargetMode="External"/><Relationship Id="rId12" Type="http://schemas.openxmlformats.org/officeDocument/2006/relationships/hyperlink" Target="mailto:t***@advsportswear.com" TargetMode="External"/><Relationship Id="rId17" Type="http://schemas.openxmlformats.org/officeDocument/2006/relationships/hyperlink" Target="mailto:a***@divetoo.com" TargetMode="External"/><Relationship Id="rId2" Type="http://schemas.openxmlformats.org/officeDocument/2006/relationships/hyperlink" Target="mailto:r***@aol.com" TargetMode="External"/><Relationship Id="rId16" Type="http://schemas.openxmlformats.org/officeDocument/2006/relationships/hyperlink" Target="mailto:c***@alexandani.com" TargetMode="External"/><Relationship Id="rId20" Type="http://schemas.openxmlformats.org/officeDocument/2006/relationships/hyperlink" Target="mailto:a***@alpineshopvt.com" TargetMode="External"/><Relationship Id="rId1" Type="http://schemas.openxmlformats.org/officeDocument/2006/relationships/hyperlink" Target="https://www.chainstoreguide.com/" TargetMode="External"/><Relationship Id="rId6" Type="http://schemas.openxmlformats.org/officeDocument/2006/relationships/hyperlink" Target="mailto:c***@alexandani.com" TargetMode="External"/><Relationship Id="rId11" Type="http://schemas.openxmlformats.org/officeDocument/2006/relationships/hyperlink" Target="mailto:c***@ae.com" TargetMode="External"/><Relationship Id="rId5" Type="http://schemas.openxmlformats.org/officeDocument/2006/relationships/hyperlink" Target="mailto:b***@alcala.com" TargetMode="External"/><Relationship Id="rId15" Type="http://schemas.openxmlformats.org/officeDocument/2006/relationships/hyperlink" Target="mailto:r***@alcalas.com" TargetMode="External"/><Relationship Id="rId10" Type="http://schemas.openxmlformats.org/officeDocument/2006/relationships/hyperlink" Target="mailto:i***@alpineshopvt.com" TargetMode="External"/><Relationship Id="rId19" Type="http://schemas.openxmlformats.org/officeDocument/2006/relationships/hyperlink" Target="mailto:d***@allensports.com" TargetMode="External"/><Relationship Id="rId4" Type="http://schemas.openxmlformats.org/officeDocument/2006/relationships/hyperlink" Target="mailto:s***@alandales.com" TargetMode="External"/><Relationship Id="rId9" Type="http://schemas.openxmlformats.org/officeDocument/2006/relationships/hyperlink" Target="mailto:i***@allensports.biz" TargetMode="External"/><Relationship Id="rId14" Type="http://schemas.openxmlformats.org/officeDocument/2006/relationships/hyperlink" Target="mailto:i***@alandales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5"/>
  <sheetViews>
    <sheetView tabSelected="1" workbookViewId="0"/>
  </sheetViews>
  <sheetFormatPr defaultRowHeight="15" x14ac:dyDescent="0.25"/>
  <cols>
    <col min="1" max="1" width="13.7109375" style="1" bestFit="1" customWidth="1"/>
    <col min="2" max="2" width="29.140625" style="1" bestFit="1" customWidth="1"/>
    <col min="3" max="3" width="20.5703125" style="1" bestFit="1" customWidth="1"/>
    <col min="4" max="4" width="16" style="1" bestFit="1" customWidth="1"/>
    <col min="5" max="5" width="7.85546875" style="1" bestFit="1" customWidth="1"/>
    <col min="6" max="6" width="10.7109375" style="1" bestFit="1" customWidth="1"/>
    <col min="7" max="8" width="13.7109375" style="1" bestFit="1" customWidth="1"/>
    <col min="9" max="9" width="20.5703125" style="1" bestFit="1" customWidth="1"/>
    <col min="10" max="10" width="16" style="1" bestFit="1" customWidth="1"/>
    <col min="11" max="11" width="28.42578125" style="1" bestFit="1" customWidth="1"/>
    <col min="12" max="12" width="24.5703125" style="1" bestFit="1" customWidth="1"/>
    <col min="13" max="13" width="15" style="1" bestFit="1" customWidth="1"/>
    <col min="14" max="14" width="13.140625" style="1" bestFit="1" customWidth="1"/>
    <col min="15" max="15" width="14.140625" style="1" bestFit="1" customWidth="1"/>
    <col min="16" max="16" width="18.42578125" style="1" bestFit="1" customWidth="1"/>
    <col min="17" max="17" width="32.140625" style="1" bestFit="1" customWidth="1"/>
    <col min="18" max="18" width="68.5703125" style="1" bestFit="1" customWidth="1"/>
    <col min="19" max="19" width="33.28515625" style="1" bestFit="1" customWidth="1"/>
    <col min="20" max="20" width="18.5703125" style="1" bestFit="1" customWidth="1"/>
    <col min="21" max="21" width="27.42578125" style="1" bestFit="1" customWidth="1"/>
    <col min="22" max="22" width="11.5703125" style="1" bestFit="1" customWidth="1"/>
    <col min="23" max="23" width="18.5703125" style="1" bestFit="1" customWidth="1"/>
    <col min="24" max="24" width="12.85546875" style="1" bestFit="1" customWidth="1"/>
    <col min="25" max="25" width="15.42578125" style="1" bestFit="1" customWidth="1"/>
    <col min="26" max="26" width="13.42578125" style="1" bestFit="1" customWidth="1"/>
    <col min="27" max="27" width="8.42578125" style="1" bestFit="1" customWidth="1"/>
    <col min="28" max="28" width="12.28515625" style="1" bestFit="1" customWidth="1"/>
    <col min="29" max="29" width="34" style="1" bestFit="1" customWidth="1"/>
    <col min="30" max="30" width="20.140625" style="1" bestFit="1" customWidth="1"/>
    <col min="31" max="31" width="18" style="1" bestFit="1" customWidth="1"/>
    <col min="32" max="32" width="26.85546875" style="1" bestFit="1" customWidth="1"/>
    <col min="33" max="33" width="32" style="1" bestFit="1" customWidth="1"/>
    <col min="34" max="34" width="17.28515625" style="1" bestFit="1" customWidth="1"/>
    <col min="35" max="35" width="21.28515625" style="1" bestFit="1" customWidth="1"/>
    <col min="36" max="36" width="12.85546875" style="1" bestFit="1" customWidth="1"/>
    <col min="37" max="37" width="27.85546875" style="1" bestFit="1" customWidth="1"/>
    <col min="38" max="38" width="24.140625" style="1" bestFit="1" customWidth="1"/>
    <col min="39" max="39" width="15.7109375" style="1" bestFit="1" customWidth="1"/>
    <col min="40" max="40" width="30.5703125" style="1" bestFit="1" customWidth="1"/>
    <col min="41" max="41" width="23.140625" style="1" bestFit="1" customWidth="1"/>
    <col min="42" max="42" width="19" style="1" bestFit="1" customWidth="1"/>
    <col min="43" max="43" width="8.5703125" style="1" bestFit="1" customWidth="1"/>
    <col min="44" max="44" width="17.5703125" style="1" bestFit="1" customWidth="1"/>
    <col min="45" max="45" width="20.5703125" style="1" bestFit="1" customWidth="1"/>
    <col min="46" max="16384" width="9.140625" style="1"/>
  </cols>
  <sheetData>
    <row r="1" spans="1:45" s="3" customFormat="1" ht="1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</row>
    <row r="2" spans="1:45" ht="15" customHeight="1" x14ac:dyDescent="0.25">
      <c r="A2" s="1">
        <v>1000011669</v>
      </c>
      <c r="B2" s="1" t="s">
        <v>45</v>
      </c>
      <c r="C2" s="1" t="s">
        <v>55</v>
      </c>
      <c r="D2" s="1" t="s">
        <v>66</v>
      </c>
      <c r="E2" s="1" t="s">
        <v>77</v>
      </c>
      <c r="F2" s="1" t="s">
        <v>86</v>
      </c>
      <c r="G2" s="1" t="s">
        <v>97</v>
      </c>
      <c r="H2" s="1" t="s">
        <v>107</v>
      </c>
      <c r="I2" s="1" t="s">
        <v>55</v>
      </c>
      <c r="J2" s="1" t="s">
        <v>66</v>
      </c>
      <c r="K2" s="1" t="s">
        <v>116</v>
      </c>
      <c r="L2" s="1" t="s">
        <v>127</v>
      </c>
      <c r="M2" s="1" t="s">
        <v>77</v>
      </c>
      <c r="N2" s="1" t="s">
        <v>137</v>
      </c>
      <c r="O2" s="1" t="s">
        <v>144</v>
      </c>
      <c r="P2" s="1" t="s">
        <v>86</v>
      </c>
      <c r="Q2" s="2" t="s">
        <v>229</v>
      </c>
      <c r="R2" s="2" t="str">
        <f>HYPERLINK("http://www.advancedsportswear.net","http://www.advancedsportswear.net")</f>
        <v>http://www.advancedsportswear.net</v>
      </c>
      <c r="U2" s="1" t="s">
        <v>164</v>
      </c>
      <c r="V2" s="1">
        <v>1007397397</v>
      </c>
      <c r="W2" s="1" t="s">
        <v>170</v>
      </c>
      <c r="X2" s="1" t="s">
        <v>181</v>
      </c>
      <c r="Z2" s="1" t="s">
        <v>192</v>
      </c>
      <c r="AB2" s="1" t="s">
        <v>202</v>
      </c>
      <c r="AC2" s="1" t="s">
        <v>203</v>
      </c>
      <c r="AF2" s="1" t="s">
        <v>209</v>
      </c>
      <c r="AG2" s="2" t="s">
        <v>239</v>
      </c>
      <c r="AI2" s="1">
        <v>1</v>
      </c>
      <c r="AJ2" s="1">
        <v>1</v>
      </c>
      <c r="AK2" s="1">
        <v>0</v>
      </c>
      <c r="AL2" s="4">
        <v>1818000</v>
      </c>
      <c r="AM2" s="4">
        <v>1636000</v>
      </c>
      <c r="AN2" s="1">
        <v>-10.01</v>
      </c>
      <c r="AO2" s="1" t="s">
        <v>220</v>
      </c>
    </row>
    <row r="3" spans="1:45" ht="15" customHeight="1" x14ac:dyDescent="0.25">
      <c r="A3" s="1">
        <v>1000369913</v>
      </c>
      <c r="B3" s="1" t="s">
        <v>46</v>
      </c>
      <c r="C3" s="1" t="s">
        <v>56</v>
      </c>
      <c r="D3" s="1" t="s">
        <v>67</v>
      </c>
      <c r="E3" s="1" t="s">
        <v>82</v>
      </c>
      <c r="F3" s="1" t="s">
        <v>87</v>
      </c>
      <c r="G3" s="1" t="s">
        <v>98</v>
      </c>
      <c r="H3" s="1" t="s">
        <v>108</v>
      </c>
      <c r="I3" s="1" t="s">
        <v>56</v>
      </c>
      <c r="J3" s="1" t="s">
        <v>67</v>
      </c>
      <c r="K3" s="1" t="s">
        <v>117</v>
      </c>
      <c r="L3" s="1" t="s">
        <v>128</v>
      </c>
      <c r="M3" s="1" t="s">
        <v>82</v>
      </c>
      <c r="N3" s="1" t="s">
        <v>138</v>
      </c>
      <c r="O3" s="1" t="s">
        <v>145</v>
      </c>
      <c r="P3" s="1" t="s">
        <v>87</v>
      </c>
      <c r="Q3" s="2" t="s">
        <v>230</v>
      </c>
      <c r="R3" s="2" t="str">
        <f>HYPERLINK("http://www.airlineintl.com","http://www.airlineintl.com")</f>
        <v>http://www.airlineintl.com</v>
      </c>
      <c r="S3" s="1" t="s">
        <v>153</v>
      </c>
      <c r="T3" s="1" t="s">
        <v>160</v>
      </c>
      <c r="U3" s="1" t="s">
        <v>165</v>
      </c>
      <c r="V3" s="1">
        <v>1008403533</v>
      </c>
      <c r="W3" s="1" t="s">
        <v>171</v>
      </c>
      <c r="X3" s="1" t="s">
        <v>184</v>
      </c>
      <c r="Z3" s="1" t="s">
        <v>193</v>
      </c>
      <c r="AB3" s="1" t="s">
        <v>202</v>
      </c>
      <c r="AC3" s="1" t="s">
        <v>206</v>
      </c>
      <c r="AF3" s="1" t="s">
        <v>210</v>
      </c>
      <c r="AG3" s="2" t="s">
        <v>240</v>
      </c>
      <c r="AI3" s="1">
        <v>1</v>
      </c>
      <c r="AJ3" s="1">
        <v>1</v>
      </c>
      <c r="AK3" s="1">
        <v>0</v>
      </c>
      <c r="AL3" s="4">
        <v>4040000</v>
      </c>
      <c r="AM3" s="4">
        <v>3636000</v>
      </c>
      <c r="AN3" s="1">
        <v>-10</v>
      </c>
      <c r="AO3" s="1" t="s">
        <v>219</v>
      </c>
    </row>
    <row r="4" spans="1:45" ht="15" customHeight="1" x14ac:dyDescent="0.25">
      <c r="A4" s="1">
        <v>1000399567</v>
      </c>
      <c r="B4" s="1" t="s">
        <v>47</v>
      </c>
      <c r="C4" s="1" t="s">
        <v>57</v>
      </c>
      <c r="D4" s="1" t="s">
        <v>69</v>
      </c>
      <c r="E4" s="1" t="s">
        <v>78</v>
      </c>
      <c r="F4" s="1" t="s">
        <v>88</v>
      </c>
      <c r="G4" s="1" t="s">
        <v>99</v>
      </c>
      <c r="H4" s="1" t="s">
        <v>109</v>
      </c>
      <c r="I4" s="1" t="s">
        <v>57</v>
      </c>
      <c r="J4" s="1" t="s">
        <v>69</v>
      </c>
      <c r="K4" s="1" t="s">
        <v>118</v>
      </c>
      <c r="L4" s="1" t="s">
        <v>130</v>
      </c>
      <c r="M4" s="1" t="s">
        <v>78</v>
      </c>
      <c r="N4" s="1" t="s">
        <v>139</v>
      </c>
      <c r="O4" s="1" t="s">
        <v>146</v>
      </c>
      <c r="P4" s="1" t="s">
        <v>88</v>
      </c>
      <c r="Q4" s="2" t="s">
        <v>231</v>
      </c>
      <c r="R4" s="2" t="str">
        <f>HYPERLINK("http://www.alandales.com","http://www.alandales.com")</f>
        <v>http://www.alandales.com</v>
      </c>
      <c r="S4" s="1" t="s">
        <v>154</v>
      </c>
      <c r="T4" s="1" t="s">
        <v>161</v>
      </c>
      <c r="V4" s="1">
        <v>1008707811</v>
      </c>
      <c r="W4" s="1" t="s">
        <v>172</v>
      </c>
      <c r="X4" s="1" t="s">
        <v>186</v>
      </c>
      <c r="Z4" s="1" t="s">
        <v>194</v>
      </c>
      <c r="AB4" s="1" t="s">
        <v>201</v>
      </c>
      <c r="AC4" s="1" t="s">
        <v>203</v>
      </c>
      <c r="AF4" s="1" t="s">
        <v>211</v>
      </c>
      <c r="AG4" s="2" t="s">
        <v>241</v>
      </c>
      <c r="AI4" s="1">
        <v>1</v>
      </c>
      <c r="AJ4" s="1">
        <v>1</v>
      </c>
      <c r="AK4" s="1">
        <v>0</v>
      </c>
      <c r="AL4" s="4">
        <v>1591000</v>
      </c>
      <c r="AM4" s="4">
        <v>1432000</v>
      </c>
      <c r="AN4" s="1">
        <v>-9.99</v>
      </c>
      <c r="AO4" s="1" t="s">
        <v>219</v>
      </c>
    </row>
    <row r="5" spans="1:45" ht="15" customHeight="1" x14ac:dyDescent="0.25">
      <c r="A5" s="1">
        <v>1000447038</v>
      </c>
      <c r="B5" s="1" t="s">
        <v>48</v>
      </c>
      <c r="C5" s="1" t="s">
        <v>58</v>
      </c>
      <c r="D5" s="1" t="s">
        <v>68</v>
      </c>
      <c r="E5" s="1" t="s">
        <v>83</v>
      </c>
      <c r="F5" s="1" t="s">
        <v>89</v>
      </c>
      <c r="G5" s="1" t="s">
        <v>100</v>
      </c>
      <c r="H5" s="1" t="s">
        <v>110</v>
      </c>
      <c r="I5" s="1" t="s">
        <v>58</v>
      </c>
      <c r="J5" s="1" t="s">
        <v>68</v>
      </c>
      <c r="K5" s="1" t="s">
        <v>119</v>
      </c>
      <c r="L5" s="1" t="s">
        <v>129</v>
      </c>
      <c r="M5" s="1" t="s">
        <v>83</v>
      </c>
      <c r="N5" s="1" t="s">
        <v>96</v>
      </c>
      <c r="O5" s="1" t="s">
        <v>147</v>
      </c>
      <c r="P5" s="1" t="s">
        <v>89</v>
      </c>
      <c r="Q5" s="2" t="s">
        <v>232</v>
      </c>
      <c r="R5" s="2" t="str">
        <f>HYPERLINK("http://www.alcalas.com/","http://www.alcalas.com/")</f>
        <v>http://www.alcalas.com/</v>
      </c>
      <c r="S5" s="1" t="s">
        <v>155</v>
      </c>
      <c r="T5" s="1" t="s">
        <v>162</v>
      </c>
      <c r="V5" s="1">
        <v>1008708392</v>
      </c>
      <c r="W5" s="1" t="s">
        <v>173</v>
      </c>
      <c r="X5" s="1" t="s">
        <v>180</v>
      </c>
      <c r="Z5" s="1" t="s">
        <v>195</v>
      </c>
      <c r="AB5" s="1" t="s">
        <v>202</v>
      </c>
      <c r="AC5" s="1" t="s">
        <v>203</v>
      </c>
      <c r="AF5" s="1" t="s">
        <v>212</v>
      </c>
      <c r="AG5" s="2" t="s">
        <v>242</v>
      </c>
      <c r="AI5" s="1">
        <v>1</v>
      </c>
      <c r="AJ5" s="1">
        <v>1</v>
      </c>
      <c r="AK5" s="1">
        <v>0</v>
      </c>
      <c r="AL5" s="4">
        <v>1010000</v>
      </c>
      <c r="AM5" s="4">
        <v>909000</v>
      </c>
      <c r="AN5" s="1">
        <v>-10</v>
      </c>
      <c r="AO5" s="1" t="s">
        <v>219</v>
      </c>
    </row>
    <row r="6" spans="1:45" ht="15" customHeight="1" x14ac:dyDescent="0.25">
      <c r="A6" s="1">
        <v>2000192118</v>
      </c>
      <c r="B6" s="1" t="s">
        <v>49</v>
      </c>
      <c r="C6" s="1" t="s">
        <v>59</v>
      </c>
      <c r="D6" s="1" t="s">
        <v>70</v>
      </c>
      <c r="E6" s="1" t="s">
        <v>84</v>
      </c>
      <c r="F6" s="1" t="s">
        <v>90</v>
      </c>
      <c r="G6" s="1" t="s">
        <v>101</v>
      </c>
      <c r="I6" s="1" t="s">
        <v>59</v>
      </c>
      <c r="J6" s="1" t="s">
        <v>70</v>
      </c>
      <c r="K6" s="1" t="s">
        <v>120</v>
      </c>
      <c r="L6" s="1" t="s">
        <v>131</v>
      </c>
      <c r="M6" s="1" t="s">
        <v>84</v>
      </c>
      <c r="N6" s="1" t="s">
        <v>90</v>
      </c>
      <c r="P6" s="1" t="s">
        <v>90</v>
      </c>
      <c r="Q6" s="2" t="s">
        <v>233</v>
      </c>
      <c r="R6" s="2" t="str">
        <f>HYPERLINK("http://www.alexandani.com","http://www.alexandani.com")</f>
        <v>http://www.alexandani.com</v>
      </c>
      <c r="S6" s="1" t="s">
        <v>156</v>
      </c>
      <c r="T6" s="1" t="s">
        <v>163</v>
      </c>
      <c r="U6" s="1" t="s">
        <v>166</v>
      </c>
      <c r="V6" s="1">
        <v>1008775605</v>
      </c>
      <c r="W6" s="1" t="s">
        <v>174</v>
      </c>
      <c r="X6" s="1" t="s">
        <v>187</v>
      </c>
      <c r="Z6" s="1" t="s">
        <v>196</v>
      </c>
      <c r="AB6" s="1" t="s">
        <v>201</v>
      </c>
      <c r="AC6" s="1" t="s">
        <v>207</v>
      </c>
      <c r="AF6" s="1" t="s">
        <v>213</v>
      </c>
      <c r="AG6" s="2" t="s">
        <v>233</v>
      </c>
      <c r="AI6" s="1">
        <v>91</v>
      </c>
      <c r="AJ6" s="1">
        <v>52</v>
      </c>
      <c r="AK6" s="1">
        <v>-42.86</v>
      </c>
      <c r="AL6" s="4">
        <v>172809000</v>
      </c>
      <c r="AM6" s="4">
        <v>125000000</v>
      </c>
      <c r="AN6" s="1">
        <v>-27.67</v>
      </c>
      <c r="AO6" s="1" t="s">
        <v>219</v>
      </c>
    </row>
    <row r="7" spans="1:45" ht="15" customHeight="1" x14ac:dyDescent="0.25">
      <c r="A7" s="1">
        <v>1000199238</v>
      </c>
      <c r="B7" s="1" t="s">
        <v>50</v>
      </c>
      <c r="C7" s="1" t="s">
        <v>60</v>
      </c>
      <c r="D7" s="1" t="s">
        <v>71</v>
      </c>
      <c r="E7" s="1" t="s">
        <v>76</v>
      </c>
      <c r="F7" s="1" t="s">
        <v>91</v>
      </c>
      <c r="G7" s="1" t="s">
        <v>102</v>
      </c>
      <c r="H7" s="1" t="s">
        <v>111</v>
      </c>
      <c r="I7" s="1" t="s">
        <v>60</v>
      </c>
      <c r="J7" s="1" t="s">
        <v>71</v>
      </c>
      <c r="K7" s="1" t="s">
        <v>121</v>
      </c>
      <c r="L7" s="1" t="s">
        <v>132</v>
      </c>
      <c r="M7" s="1" t="s">
        <v>76</v>
      </c>
      <c r="N7" s="1" t="s">
        <v>140</v>
      </c>
      <c r="O7" s="1" t="s">
        <v>148</v>
      </c>
      <c r="P7" s="1" t="s">
        <v>91</v>
      </c>
      <c r="Q7" s="2" t="s">
        <v>234</v>
      </c>
      <c r="R7" s="2" t="str">
        <f>HYPERLINK("http://www.divetoo.com","http://www.divetoo.com")</f>
        <v>http://www.divetoo.com</v>
      </c>
      <c r="S7" s="1" t="s">
        <v>157</v>
      </c>
      <c r="V7" s="1">
        <v>1008035620</v>
      </c>
      <c r="W7" s="1" t="s">
        <v>175</v>
      </c>
      <c r="X7" s="1" t="s">
        <v>182</v>
      </c>
      <c r="Z7" s="1" t="s">
        <v>197</v>
      </c>
      <c r="AB7" s="1" t="s">
        <v>202</v>
      </c>
      <c r="AC7" s="1" t="s">
        <v>203</v>
      </c>
      <c r="AF7" s="1" t="s">
        <v>214</v>
      </c>
      <c r="AG7" s="2" t="s">
        <v>243</v>
      </c>
      <c r="AI7" s="1">
        <v>1</v>
      </c>
      <c r="AJ7" s="1">
        <v>1</v>
      </c>
      <c r="AK7" s="1">
        <v>0</v>
      </c>
      <c r="AL7" s="4">
        <v>2525000</v>
      </c>
      <c r="AM7" s="4">
        <v>2273000</v>
      </c>
      <c r="AN7" s="1">
        <v>-9.98</v>
      </c>
      <c r="AO7" s="1" t="s">
        <v>219</v>
      </c>
    </row>
    <row r="8" spans="1:45" ht="15" customHeight="1" x14ac:dyDescent="0.25">
      <c r="A8" s="1">
        <v>1000006768</v>
      </c>
      <c r="B8" s="1" t="s">
        <v>51</v>
      </c>
      <c r="C8" s="1" t="s">
        <v>61</v>
      </c>
      <c r="D8" s="1" t="s">
        <v>72</v>
      </c>
      <c r="E8" s="1" t="s">
        <v>85</v>
      </c>
      <c r="F8" s="1" t="s">
        <v>92</v>
      </c>
      <c r="G8" s="1" t="s">
        <v>103</v>
      </c>
      <c r="H8" s="1" t="s">
        <v>112</v>
      </c>
      <c r="I8" s="1" t="s">
        <v>61</v>
      </c>
      <c r="J8" s="1" t="s">
        <v>72</v>
      </c>
      <c r="K8" s="1" t="s">
        <v>122</v>
      </c>
      <c r="L8" s="1" t="s">
        <v>133</v>
      </c>
      <c r="M8" s="1" t="s">
        <v>85</v>
      </c>
      <c r="N8" s="1" t="s">
        <v>141</v>
      </c>
      <c r="O8" s="1" t="s">
        <v>149</v>
      </c>
      <c r="P8" s="1" t="s">
        <v>92</v>
      </c>
      <c r="Q8" s="2" t="s">
        <v>235</v>
      </c>
      <c r="R8" s="2" t="str">
        <f>HYPERLINK("http://www.shopallamericansports.com/","http://www.shopallamericansports.com/")</f>
        <v>http://www.shopallamericansports.com/</v>
      </c>
      <c r="S8" s="1" t="s">
        <v>158</v>
      </c>
      <c r="V8" s="1">
        <v>1007381817</v>
      </c>
      <c r="W8" s="1" t="s">
        <v>176</v>
      </c>
      <c r="X8" s="1" t="s">
        <v>185</v>
      </c>
      <c r="Y8" s="1" t="s">
        <v>190</v>
      </c>
      <c r="Z8" s="1" t="s">
        <v>198</v>
      </c>
      <c r="AB8" s="1" t="s">
        <v>202</v>
      </c>
      <c r="AC8" s="1" t="s">
        <v>204</v>
      </c>
      <c r="AF8" s="1" t="s">
        <v>215</v>
      </c>
      <c r="AG8" s="2" t="s">
        <v>244</v>
      </c>
      <c r="AI8" s="1">
        <v>1</v>
      </c>
      <c r="AJ8" s="1">
        <v>1</v>
      </c>
      <c r="AK8" s="1">
        <v>0</v>
      </c>
      <c r="AL8" s="4">
        <v>1545000</v>
      </c>
      <c r="AM8" s="4">
        <v>1391000</v>
      </c>
      <c r="AN8" s="1">
        <v>-9.9700000000000006</v>
      </c>
      <c r="AO8" s="1" t="s">
        <v>220</v>
      </c>
    </row>
    <row r="9" spans="1:45" ht="15" customHeight="1" x14ac:dyDescent="0.25">
      <c r="A9" s="1">
        <v>1000169254</v>
      </c>
      <c r="B9" s="1" t="s">
        <v>52</v>
      </c>
      <c r="C9" s="1" t="s">
        <v>62</v>
      </c>
      <c r="D9" s="1" t="s">
        <v>73</v>
      </c>
      <c r="E9" s="1" t="s">
        <v>80</v>
      </c>
      <c r="F9" s="1" t="s">
        <v>93</v>
      </c>
      <c r="G9" s="1" t="s">
        <v>104</v>
      </c>
      <c r="H9" s="1" t="s">
        <v>113</v>
      </c>
      <c r="I9" s="1" t="s">
        <v>62</v>
      </c>
      <c r="J9" s="1" t="s">
        <v>73</v>
      </c>
      <c r="K9" s="1" t="s">
        <v>123</v>
      </c>
      <c r="L9" s="1" t="s">
        <v>134</v>
      </c>
      <c r="M9" s="1" t="s">
        <v>80</v>
      </c>
      <c r="N9" s="1" t="s">
        <v>142</v>
      </c>
      <c r="O9" s="1" t="s">
        <v>150</v>
      </c>
      <c r="P9" s="1" t="s">
        <v>93</v>
      </c>
      <c r="Q9" s="2" t="s">
        <v>236</v>
      </c>
      <c r="R9" s="2" t="str">
        <f>HYPERLINK("http://www.allen-sports.com","http://www.allen-sports.com")</f>
        <v>http://www.allen-sports.com</v>
      </c>
      <c r="U9" s="1" t="s">
        <v>167</v>
      </c>
      <c r="V9" s="1">
        <v>1007399435</v>
      </c>
      <c r="W9" s="1" t="s">
        <v>177</v>
      </c>
      <c r="X9" s="1" t="s">
        <v>188</v>
      </c>
      <c r="Z9" s="1" t="s">
        <v>199</v>
      </c>
      <c r="AB9" s="1" t="s">
        <v>202</v>
      </c>
      <c r="AC9" s="1" t="s">
        <v>203</v>
      </c>
      <c r="AF9" s="1" t="s">
        <v>216</v>
      </c>
      <c r="AG9" s="2" t="s">
        <v>245</v>
      </c>
      <c r="AI9" s="1">
        <v>1</v>
      </c>
      <c r="AJ9" s="1">
        <v>1</v>
      </c>
      <c r="AK9" s="1">
        <v>0</v>
      </c>
      <c r="AL9" s="4">
        <v>2525000</v>
      </c>
      <c r="AM9" s="4">
        <v>2273000</v>
      </c>
      <c r="AN9" s="1">
        <v>-9.98</v>
      </c>
      <c r="AO9" s="1" t="s">
        <v>220</v>
      </c>
    </row>
    <row r="10" spans="1:45" ht="15" customHeight="1" x14ac:dyDescent="0.25">
      <c r="A10" s="1">
        <v>1000400637</v>
      </c>
      <c r="B10" s="1" t="s">
        <v>53</v>
      </c>
      <c r="C10" s="1" t="s">
        <v>63</v>
      </c>
      <c r="D10" s="1" t="s">
        <v>74</v>
      </c>
      <c r="E10" s="1" t="s">
        <v>79</v>
      </c>
      <c r="F10" s="1" t="s">
        <v>94</v>
      </c>
      <c r="G10" s="1" t="s">
        <v>105</v>
      </c>
      <c r="H10" s="1" t="s">
        <v>114</v>
      </c>
      <c r="I10" s="1" t="s">
        <v>63</v>
      </c>
      <c r="J10" s="1" t="s">
        <v>74</v>
      </c>
      <c r="K10" s="1" t="s">
        <v>124</v>
      </c>
      <c r="L10" s="1" t="s">
        <v>135</v>
      </c>
      <c r="M10" s="1" t="s">
        <v>79</v>
      </c>
      <c r="N10" s="1" t="s">
        <v>143</v>
      </c>
      <c r="O10" s="1" t="s">
        <v>151</v>
      </c>
      <c r="P10" s="1" t="s">
        <v>94</v>
      </c>
      <c r="Q10" s="2" t="s">
        <v>237</v>
      </c>
      <c r="R10" s="2" t="str">
        <f>HYPERLINK("http://www.alpineshopvt.com","http://www.alpineshopvt.com")</f>
        <v>http://www.alpineshopvt.com</v>
      </c>
      <c r="S10" s="1" t="s">
        <v>159</v>
      </c>
      <c r="U10" s="1" t="s">
        <v>168</v>
      </c>
      <c r="V10" s="1">
        <v>1008753660</v>
      </c>
      <c r="W10" s="1" t="s">
        <v>178</v>
      </c>
      <c r="X10" s="1" t="s">
        <v>189</v>
      </c>
      <c r="Z10" s="1" t="s">
        <v>75</v>
      </c>
      <c r="AB10" s="1" t="s">
        <v>202</v>
      </c>
      <c r="AC10" s="1" t="s">
        <v>205</v>
      </c>
      <c r="AF10" s="1" t="s">
        <v>217</v>
      </c>
      <c r="AG10" s="2" t="s">
        <v>246</v>
      </c>
      <c r="AI10" s="1">
        <v>1</v>
      </c>
      <c r="AJ10" s="1">
        <v>1</v>
      </c>
      <c r="AK10" s="1">
        <v>0</v>
      </c>
      <c r="AL10" s="4">
        <v>505000</v>
      </c>
      <c r="AM10" s="4">
        <v>455000</v>
      </c>
      <c r="AN10" s="1">
        <v>-9.9</v>
      </c>
      <c r="AO10" s="1" t="s">
        <v>220</v>
      </c>
    </row>
    <row r="11" spans="1:45" ht="15" customHeight="1" x14ac:dyDescent="0.25">
      <c r="A11" s="1">
        <v>1000008916</v>
      </c>
      <c r="B11" s="1" t="s">
        <v>54</v>
      </c>
      <c r="C11" s="1" t="s">
        <v>64</v>
      </c>
      <c r="D11" s="1" t="s">
        <v>65</v>
      </c>
      <c r="E11" s="1" t="s">
        <v>81</v>
      </c>
      <c r="F11" s="1" t="s">
        <v>95</v>
      </c>
      <c r="G11" s="1" t="s">
        <v>106</v>
      </c>
      <c r="H11" s="1" t="s">
        <v>115</v>
      </c>
      <c r="I11" s="1" t="s">
        <v>64</v>
      </c>
      <c r="J11" s="1" t="s">
        <v>65</v>
      </c>
      <c r="K11" s="1" t="s">
        <v>125</v>
      </c>
      <c r="L11" s="1" t="s">
        <v>126</v>
      </c>
      <c r="M11" s="1" t="s">
        <v>81</v>
      </c>
      <c r="N11" s="1" t="s">
        <v>136</v>
      </c>
      <c r="O11" s="1" t="s">
        <v>152</v>
      </c>
      <c r="P11" s="1" t="s">
        <v>95</v>
      </c>
      <c r="Q11" s="2" t="s">
        <v>238</v>
      </c>
      <c r="R11" s="2" t="str">
        <f>HYPERLINK("http://www.ae.com, http://www.aerie.com, http://www.toddsnyder.com","http://www.ae.com, http://www.aerie.com, http://www.toddsnyder.com")</f>
        <v>http://www.ae.com, http://www.aerie.com, http://www.toddsnyder.com</v>
      </c>
      <c r="U11" s="1" t="s">
        <v>169</v>
      </c>
      <c r="V11" s="1">
        <v>1007389953</v>
      </c>
      <c r="W11" s="1" t="s">
        <v>179</v>
      </c>
      <c r="X11" s="1" t="s">
        <v>183</v>
      </c>
      <c r="Y11" s="1" t="s">
        <v>191</v>
      </c>
      <c r="Z11" s="1" t="s">
        <v>200</v>
      </c>
      <c r="AB11" s="1" t="s">
        <v>202</v>
      </c>
      <c r="AC11" s="1" t="s">
        <v>208</v>
      </c>
      <c r="AF11" s="1" t="s">
        <v>218</v>
      </c>
      <c r="AG11" s="2" t="s">
        <v>247</v>
      </c>
      <c r="AI11" s="1">
        <v>1017</v>
      </c>
      <c r="AJ11" s="1">
        <v>1078</v>
      </c>
      <c r="AK11" s="1">
        <v>6</v>
      </c>
      <c r="AL11" s="4">
        <v>4308212000</v>
      </c>
      <c r="AM11" s="4">
        <v>3759113000</v>
      </c>
      <c r="AN11" s="1">
        <v>-12.75</v>
      </c>
      <c r="AO11" s="1" t="s">
        <v>219</v>
      </c>
    </row>
    <row r="15" spans="1:45" x14ac:dyDescent="0.25">
      <c r="A15" s="5" t="s">
        <v>228</v>
      </c>
      <c r="B15" s="5"/>
      <c r="C15" s="5"/>
      <c r="D15" s="5"/>
      <c r="E15" s="5"/>
      <c r="F15" s="5"/>
    </row>
    <row r="16" spans="1:45" x14ac:dyDescent="0.25">
      <c r="A16" s="7"/>
      <c r="B16" s="7"/>
      <c r="C16" s="7"/>
      <c r="D16" s="7"/>
      <c r="E16" s="7"/>
      <c r="F16" s="7"/>
    </row>
    <row r="17" spans="1:6" x14ac:dyDescent="0.25">
      <c r="A17" s="5" t="s">
        <v>221</v>
      </c>
      <c r="B17" s="5"/>
      <c r="C17" s="5"/>
      <c r="D17" s="5"/>
      <c r="E17" s="5"/>
      <c r="F17" s="5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5" t="s">
        <v>222</v>
      </c>
      <c r="B19" s="5"/>
      <c r="C19" s="5"/>
      <c r="D19" s="5"/>
      <c r="E19" s="5"/>
      <c r="F19" s="5"/>
    </row>
    <row r="20" spans="1:6" x14ac:dyDescent="0.25">
      <c r="A20" s="5" t="s">
        <v>223</v>
      </c>
      <c r="B20" s="5"/>
      <c r="C20" s="5"/>
      <c r="D20" s="5"/>
      <c r="E20" s="5"/>
      <c r="F20" s="5"/>
    </row>
    <row r="21" spans="1:6" x14ac:dyDescent="0.25">
      <c r="A21" s="8" t="s">
        <v>224</v>
      </c>
      <c r="B21" s="8"/>
      <c r="C21" s="8"/>
      <c r="D21" s="8"/>
      <c r="E21" s="8"/>
      <c r="F21" s="8"/>
    </row>
    <row r="22" spans="1:6" x14ac:dyDescent="0.25">
      <c r="A22" s="8" t="s">
        <v>225</v>
      </c>
      <c r="B22" s="8"/>
      <c r="C22" s="8"/>
      <c r="D22" s="8"/>
      <c r="E22" s="8"/>
      <c r="F22" s="8"/>
    </row>
    <row r="23" spans="1:6" x14ac:dyDescent="0.25">
      <c r="A23" s="8" t="s">
        <v>226</v>
      </c>
      <c r="B23" s="8"/>
      <c r="C23" s="8"/>
      <c r="D23" s="8"/>
      <c r="E23" s="8"/>
      <c r="F23" s="8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10" t="s">
        <v>227</v>
      </c>
      <c r="B25" s="9"/>
      <c r="C25" s="9"/>
      <c r="D25" s="9"/>
      <c r="E25" s="9"/>
      <c r="F25" s="9"/>
    </row>
  </sheetData>
  <autoFilter ref="A1:AS1" xr:uid="{00000000-0009-0000-0000-000000000000}">
    <sortState xmlns:xlrd2="http://schemas.microsoft.com/office/spreadsheetml/2017/richdata2" ref="A2:AS274">
      <sortCondition ref="B1"/>
    </sortState>
  </autoFilter>
  <hyperlinks>
    <hyperlink ref="A25" r:id="rId1" xr:uid="{00000000-0004-0000-0000-000000000000}"/>
    <hyperlink ref="Q2" r:id="rId2" xr:uid="{5267AC39-5991-46A5-92A3-7F414517D873}"/>
    <hyperlink ref="Q3" r:id="rId3" xr:uid="{3005EBEC-DCE8-486C-AD52-02F659F7B635}"/>
    <hyperlink ref="Q4" r:id="rId4" xr:uid="{3E1BC78E-B365-4FF1-9D59-B2FF542CEE69}"/>
    <hyperlink ref="Q5" r:id="rId5" xr:uid="{FE85EE9B-A8DA-46A5-8A26-5594A3B74626}"/>
    <hyperlink ref="Q6" r:id="rId6" xr:uid="{F379BDF4-CD0B-4332-B835-D1938B53C8B9}"/>
    <hyperlink ref="Q7" r:id="rId7" xr:uid="{0AD7A1C7-8E37-4626-92F9-C11E6389F3D5}"/>
    <hyperlink ref="Q8" r:id="rId8" xr:uid="{46E27C5F-1F7F-4215-BEAB-AA55D200001C}"/>
    <hyperlink ref="Q9" r:id="rId9" xr:uid="{C5E6F06E-5DC3-4B88-AF10-993C7D4B5607}"/>
    <hyperlink ref="Q10" r:id="rId10" xr:uid="{FA0353F8-1543-4AE0-8C3A-29C3AD3DEF0B}"/>
    <hyperlink ref="Q11" r:id="rId11" xr:uid="{4485CB43-9F7D-4F5E-AC28-97C0BCEC6998}"/>
    <hyperlink ref="AG2" r:id="rId12" xr:uid="{4599A0C7-94D7-4AE4-92AC-CDED298D218F}"/>
    <hyperlink ref="AG3" r:id="rId13" xr:uid="{34223AAE-5B43-478C-9300-BDB567FFE512}"/>
    <hyperlink ref="AG4" r:id="rId14" xr:uid="{AA370BAF-20F8-435F-A214-9E0D6954CFF8}"/>
    <hyperlink ref="AG5" r:id="rId15" xr:uid="{8DE98823-C6CE-4B65-9734-A2871CF53BB1}"/>
    <hyperlink ref="AG6" r:id="rId16" xr:uid="{10072EBB-DF53-4904-A976-72432D195AED}"/>
    <hyperlink ref="AG7" r:id="rId17" xr:uid="{EFEE191F-0DD8-40F8-BF7D-F207126894BE}"/>
    <hyperlink ref="AG8" r:id="rId18" xr:uid="{93761DDD-8582-4EAA-8876-1EC0EDBBBE03}"/>
    <hyperlink ref="AG9" r:id="rId19" xr:uid="{4645E2BD-8019-4792-B6C0-213484639F7B}"/>
    <hyperlink ref="AG10" r:id="rId20" xr:uid="{53A356DB-AA1A-4766-929E-0D15DF0FA6A7}"/>
    <hyperlink ref="AG11" r:id="rId21" xr:uid="{4D79E3AB-B485-45D4-9B99-6164E8F6DDDA}"/>
  </hyperlinks>
  <pageMargins left="0.7" right="0.7" top="0.75" bottom="0.75" header="0.3" footer="0.3"/>
  <pageSetup orientation="portrait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Shawn Tomelleo</cp:lastModifiedBy>
  <dcterms:created xsi:type="dcterms:W3CDTF">2021-07-27T13:28:45Z</dcterms:created>
  <dcterms:modified xsi:type="dcterms:W3CDTF">2021-07-30T17:19:51Z</dcterms:modified>
</cp:coreProperties>
</file>