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4D13A792-2337-4819-8120-90770F4CD5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<sst xmlns="http://schemas.openxmlformats.org/spreadsheetml/2006/main" count="308" uniqueCount="239">
  <si>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</si>
  <si>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</si>
  <si>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</si>
  <si>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</si>
  <si>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</si>
  <si>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</si>
  <si>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</si>
  <si>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</si>
  <si>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</si>
  <si>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</si>
  <si>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</si>
  <si>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</si>
  <si>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</si>
  <si>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</si>
  <si>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</si>
  <si>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</si>
  <si>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</si>
  <si>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</si>
  <si>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</si>
  <si>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</si>
  <si>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</si>
  <si>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</si>
  <si>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</si>
  <si>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</si>
  <si>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</si>
  <si>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</si>
  <si>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</si>
  <si>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</si>
  <si>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</si>
  <si>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</si>
  <si>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</si>
  <si>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</si>
  <si>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</si>
  <si>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</si>
  <si>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Total Units</t>
  </si>
  <si>
    <t>Total Units</t>
  </si>
  <si>
    <t>Total Units Growth Percent</t>
  </si>
  <si>
    <t>Prescription Sales</t>
  </si>
  <si>
    <t>Previous Industry Sales</t>
  </si>
  <si>
    <t>Industry Sales</t>
  </si>
  <si>
    <t>Industry Sales Growth Percent</t>
  </si>
  <si>
    <t>Total Sales</t>
  </si>
  <si>
    <t>Primary Industry</t>
  </si>
  <si>
    <t>Green Comments</t>
  </si>
  <si>
    <t>Notes</t>
  </si>
  <si>
    <t>Company Status</t>
  </si>
  <si>
    <t>Update Status Date</t>
  </si>
  <si>
    <t>Alden Pharmacy Inc.</t>
  </si>
  <si>
    <t>Anchor Pharmacies Inc.</t>
  </si>
  <si>
    <t>Apothecary Products Inc.</t>
  </si>
  <si>
    <t>Associated Maritime Pharmacies Ltd.</t>
  </si>
  <si>
    <t>Athletic Republic</t>
  </si>
  <si>
    <t>B &amp; H Pharmacy</t>
  </si>
  <si>
    <t>Bailey's Gym Inc.</t>
  </si>
  <si>
    <t>Ball Ground Pharmacy</t>
  </si>
  <si>
    <t>Basinger Pharmacy</t>
  </si>
  <si>
    <t>Bath &amp; Body Works</t>
  </si>
  <si>
    <t xml:space="preserve">13203 Broadway St </t>
  </si>
  <si>
    <t xml:space="preserve">205 Washington Heights Med Ctr </t>
  </si>
  <si>
    <t xml:space="preserve">11750 12th Ave S </t>
  </si>
  <si>
    <t>269 Highway 214 Unit 180</t>
  </si>
  <si>
    <t>3126 Quarry Road Suite F</t>
  </si>
  <si>
    <t xml:space="preserve">286 W Center St </t>
  </si>
  <si>
    <t xml:space="preserve">2485 Monument Rd </t>
  </si>
  <si>
    <t>470 Valley St Ste 100</t>
  </si>
  <si>
    <t xml:space="preserve">2130 W Jefferson St </t>
  </si>
  <si>
    <t xml:space="preserve">7 Limited Pkwy E </t>
  </si>
  <si>
    <t>Alden</t>
  </si>
  <si>
    <t>Westminster</t>
  </si>
  <si>
    <t>Burnsville</t>
  </si>
  <si>
    <t>Richardson</t>
  </si>
  <si>
    <t>Elmsdale</t>
  </si>
  <si>
    <t>Park City</t>
  </si>
  <si>
    <t>Provo</t>
  </si>
  <si>
    <t>Jacksonville</t>
  </si>
  <si>
    <t>Ball Ground</t>
  </si>
  <si>
    <t>Joliet</t>
  </si>
  <si>
    <t>Reynoldsburg</t>
  </si>
  <si>
    <t>Miller</t>
  </si>
  <si>
    <t>Raymond</t>
  </si>
  <si>
    <t>NY</t>
  </si>
  <si>
    <t>GA</t>
  </si>
  <si>
    <t>FL</t>
  </si>
  <si>
    <t>MN</t>
  </si>
  <si>
    <t>OH</t>
  </si>
  <si>
    <t>IL</t>
  </si>
  <si>
    <t>UT</t>
  </si>
  <si>
    <t>MD</t>
  </si>
  <si>
    <t>NS</t>
  </si>
  <si>
    <t>14004-1312</t>
  </si>
  <si>
    <t>21157-5632</t>
  </si>
  <si>
    <t>55337-1297</t>
  </si>
  <si>
    <t>B2S 1K1</t>
  </si>
  <si>
    <t>84098</t>
  </si>
  <si>
    <t>84601-4419</t>
  </si>
  <si>
    <t>32225-3531</t>
  </si>
  <si>
    <t>30107-4068</t>
  </si>
  <si>
    <t>60435-6622</t>
  </si>
  <si>
    <t>43068-5300</t>
  </si>
  <si>
    <t>(716) 937-9818</t>
  </si>
  <si>
    <t>(410) 848-9251</t>
  </si>
  <si>
    <t>(952) 890-1940</t>
  </si>
  <si>
    <t>(902) 883-8018</t>
  </si>
  <si>
    <t>(435) 647-9000</t>
  </si>
  <si>
    <t>(801) 373-7288</t>
  </si>
  <si>
    <t>(904) 744-1336</t>
  </si>
  <si>
    <t>(770) 735-6161</t>
  </si>
  <si>
    <t>(815) 725-1102</t>
  </si>
  <si>
    <t>(614) 856-6000</t>
  </si>
  <si>
    <t>(716) 937-4073</t>
  </si>
  <si>
    <t>(410) 848-5233</t>
  </si>
  <si>
    <t>(952) 890-0418</t>
  </si>
  <si>
    <t>(902) 883-8917</t>
  </si>
  <si>
    <t>(904) 744-9586</t>
  </si>
  <si>
    <t>(770) 735-6925</t>
  </si>
  <si>
    <t>(815) 725-7500</t>
  </si>
  <si>
    <t>PO Box 8762</t>
  </si>
  <si>
    <t>PO Box 243</t>
  </si>
  <si>
    <t xml:space="preserve">13203 BROADWAY ST </t>
  </si>
  <si>
    <t xml:space="preserve">205 WASHINGTON HEIGHTS MED CTR </t>
  </si>
  <si>
    <t xml:space="preserve">11750 12TH AVE S </t>
  </si>
  <si>
    <t>269 HIGHWAY 214 UNIT 180</t>
  </si>
  <si>
    <t>3126 QUARRY ROAD SUITE F</t>
  </si>
  <si>
    <t xml:space="preserve">286 W CENTER ST </t>
  </si>
  <si>
    <t>PO BOX 8762</t>
  </si>
  <si>
    <t>PO BOX 243</t>
  </si>
  <si>
    <t xml:space="preserve">2130 W JEFFERSON ST </t>
  </si>
  <si>
    <t xml:space="preserve">7 LIMITED PKWY E </t>
  </si>
  <si>
    <t>ALDEN</t>
  </si>
  <si>
    <t>WESTMINSTER</t>
  </si>
  <si>
    <t>BURNSVILLE</t>
  </si>
  <si>
    <t>ELMSDALE</t>
  </si>
  <si>
    <t>PARK CITY</t>
  </si>
  <si>
    <t>PROVO</t>
  </si>
  <si>
    <t>JACKSONVILLE</t>
  </si>
  <si>
    <t>BALL GROUND</t>
  </si>
  <si>
    <t>JOLIET</t>
  </si>
  <si>
    <t>REYNOLDSBURG</t>
  </si>
  <si>
    <t>14004</t>
  </si>
  <si>
    <t>21157</t>
  </si>
  <si>
    <t>55337</t>
  </si>
  <si>
    <t>84601</t>
  </si>
  <si>
    <t>32239</t>
  </si>
  <si>
    <t>30107</t>
  </si>
  <si>
    <t>60435</t>
  </si>
  <si>
    <t>43068</t>
  </si>
  <si>
    <t>1312</t>
  </si>
  <si>
    <t>5632</t>
  </si>
  <si>
    <t>1297</t>
  </si>
  <si>
    <t>4419</t>
  </si>
  <si>
    <t>0762</t>
  </si>
  <si>
    <t>0243</t>
  </si>
  <si>
    <t>6622</t>
  </si>
  <si>
    <t>5300</t>
  </si>
  <si>
    <t>32239-0762</t>
  </si>
  <si>
    <t>30107-0243</t>
  </si>
  <si>
    <t>AldenPharmacy</t>
  </si>
  <si>
    <t>GuardianPharmacyNS</t>
  </si>
  <si>
    <t>BallGroundPharmacy</t>
  </si>
  <si>
    <t>bathandbodyworks</t>
  </si>
  <si>
    <t>@AldenPharmacy</t>
  </si>
  <si>
    <t>@AMPGuardian</t>
  </si>
  <si>
    <t>@b_hpharmacy</t>
  </si>
  <si>
    <t>@baileysgym</t>
  </si>
  <si>
    <t>@ballgroundrx</t>
  </si>
  <si>
    <t>@bathbodyworks</t>
  </si>
  <si>
    <t>anchor-pharmacy</t>
  </si>
  <si>
    <t>apothecary-products</t>
  </si>
  <si>
    <t>athletic-republic</t>
  </si>
  <si>
    <t>ball-ground-pharmacy</t>
  </si>
  <si>
    <t>basingers-pharmacy-inc</t>
  </si>
  <si>
    <t>bath-&amp;-body-works</t>
  </si>
  <si>
    <t>Ronald Smith</t>
  </si>
  <si>
    <t>James A. Miller</t>
  </si>
  <si>
    <t>Nathan Hanson</t>
  </si>
  <si>
    <t>Andrew Buffet</t>
  </si>
  <si>
    <t>Charlie Graves</t>
  </si>
  <si>
    <t>Raymond Fraedrich</t>
  </si>
  <si>
    <t>Darryl Bailey</t>
  </si>
  <si>
    <t>Jeff Richardson</t>
  </si>
  <si>
    <t>Harry Bhatt</t>
  </si>
  <si>
    <t>Nicholas Coe</t>
  </si>
  <si>
    <t>Ronald</t>
  </si>
  <si>
    <t>James</t>
  </si>
  <si>
    <t>Nathan</t>
  </si>
  <si>
    <t>Jeff</t>
  </si>
  <si>
    <t>Andrew</t>
  </si>
  <si>
    <t>Charlie</t>
  </si>
  <si>
    <t>Darryl</t>
  </si>
  <si>
    <t>Harry</t>
  </si>
  <si>
    <t>Nicholas</t>
  </si>
  <si>
    <t>A.</t>
  </si>
  <si>
    <t>Smith</t>
  </si>
  <si>
    <t>Hanson</t>
  </si>
  <si>
    <t>Buffet</t>
  </si>
  <si>
    <t>Graves</t>
  </si>
  <si>
    <t>Fraedrich</t>
  </si>
  <si>
    <t>Bailey</t>
  </si>
  <si>
    <t>Bhatt</t>
  </si>
  <si>
    <t>Coe</t>
  </si>
  <si>
    <t>Mr</t>
  </si>
  <si>
    <t>Owner; General Buyer; Head Pharmacist</t>
  </si>
  <si>
    <t>CEO</t>
  </si>
  <si>
    <t>Partner</t>
  </si>
  <si>
    <t>CEO; President</t>
  </si>
  <si>
    <t>CEO; President; Director Visual Merchandising  Pharmacy; General Buyer</t>
  </si>
  <si>
    <t>Partner; Manager  Pharmacy Operations; Pharmacist</t>
  </si>
  <si>
    <t>President; Director Real Estate; Manager Pharmacy; General Buyer</t>
  </si>
  <si>
    <t>jimastermiller</t>
  </si>
  <si>
    <t>cbgraves</t>
  </si>
  <si>
    <t>harish-bhatt-37025917</t>
  </si>
  <si>
    <t>nickcoe1</t>
  </si>
  <si>
    <t>HVI Drug</t>
  </si>
  <si>
    <t>Drug Store and HBC Chains</t>
  </si>
  <si>
    <t>Updated</t>
  </si>
  <si>
    <t>6/29/2021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</si>
  <si>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</si>
  <si>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</si>
  <si>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</si>
  <si>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</si>
  <si>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</si>
  <si>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</si>
  <si>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</si>
  <si>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Drug Stores PLUS database by Chain Store Guide.</t>
  </si>
  <si>
    <t>i***@anchorrx.com</t>
  </si>
  <si>
    <t>h***@basingers.com</t>
  </si>
  <si>
    <t>i***@apothecaryproducts.com</t>
  </si>
  <si>
    <t>p***@ampltd.ca</t>
  </si>
  <si>
    <t>i***@athleticrepublic.com</t>
  </si>
  <si>
    <t>w***@baileysgym.com</t>
  </si>
  <si>
    <t>a***@aol.com</t>
  </si>
  <si>
    <t>j***@anchorrx.com</t>
  </si>
  <si>
    <t>n***@apothecaryproducts.com</t>
  </si>
  <si>
    <t>a***@ampltd.ca</t>
  </si>
  <si>
    <t>C***@AthleticRepublic.com</t>
  </si>
  <si>
    <t>r***@msn.com</t>
  </si>
  <si>
    <t>d***@baileysgym.com</t>
  </si>
  <si>
    <t>j***@ballgroundpharmacy.com</t>
  </si>
  <si>
    <t>n***@lb.com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</si>
</sst>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***@anchorrx.com" TargetMode="External"/><Relationship Id="rId13" Type="http://schemas.openxmlformats.org/officeDocument/2006/relationships/hyperlink" Target="mailto:d***@baileysgym.com" TargetMode="External"/><Relationship Id="rId3" Type="http://schemas.openxmlformats.org/officeDocument/2006/relationships/hyperlink" Target="mailto:i***@apothecaryproducts.com" TargetMode="External"/><Relationship Id="rId7" Type="http://schemas.openxmlformats.org/officeDocument/2006/relationships/hyperlink" Target="mailto:a***@aol.com" TargetMode="External"/><Relationship Id="rId12" Type="http://schemas.openxmlformats.org/officeDocument/2006/relationships/hyperlink" Target="mailto:r***@msn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***@anchorrx.com" TargetMode="External"/><Relationship Id="rId16" Type="http://schemas.openxmlformats.org/officeDocument/2006/relationships/hyperlink" Target="mailto:n***@lb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w***@baileysgym.com" TargetMode="External"/><Relationship Id="rId11" Type="http://schemas.openxmlformats.org/officeDocument/2006/relationships/hyperlink" Target="mailto:C***@AthleticRepublic.com" TargetMode="External"/><Relationship Id="rId5" Type="http://schemas.openxmlformats.org/officeDocument/2006/relationships/hyperlink" Target="mailto:i***@athleticrepublic.com" TargetMode="External"/><Relationship Id="rId15" Type="http://schemas.openxmlformats.org/officeDocument/2006/relationships/hyperlink" Target="mailto:h***@basingers.com" TargetMode="External"/><Relationship Id="rId10" Type="http://schemas.openxmlformats.org/officeDocument/2006/relationships/hyperlink" Target="mailto:a***@ampltd.ca" TargetMode="External"/><Relationship Id="rId4" Type="http://schemas.openxmlformats.org/officeDocument/2006/relationships/hyperlink" Target="mailto:p***@ampltd.ca" TargetMode="External"/><Relationship Id="rId9" Type="http://schemas.openxmlformats.org/officeDocument/2006/relationships/hyperlink" Target="mailto:n***@apothecaryproducts.com" TargetMode="External"/><Relationship Id="rId14" Type="http://schemas.openxmlformats.org/officeDocument/2006/relationships/hyperlink" Target="mailto:j***@ballgroundpharmac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workbookViewId="0"/>
  </sheetViews>
  <sheetFormatPr defaultRowHeight="15" x14ac:dyDescent="0.25"/>
  <cols>
    <col min="1" max="1" width="16" style="1" customWidth="1"/>
    <col min="2" max="2" width="34.28515625" style="1" bestFit="1" customWidth="1"/>
    <col min="3" max="3" width="30.28515625" style="1" bestFit="1" customWidth="1"/>
    <col min="4" max="4" width="13.285156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30.28515625" style="1" bestFit="1" customWidth="1"/>
    <col min="10" max="10" width="13.85546875" style="1" bestFit="1" customWidth="1"/>
    <col min="11" max="11" width="33.8554687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30.42578125" style="1" bestFit="1" customWidth="1"/>
    <col min="18" max="18" width="35.5703125" style="1" bestFit="1" customWidth="1"/>
    <col min="19" max="19" width="20.7109375" style="1" bestFit="1" customWidth="1"/>
    <col min="20" max="20" width="18.5703125" style="1" bestFit="1" customWidth="1"/>
    <col min="21" max="21" width="22.42578125" style="1" bestFit="1" customWidth="1"/>
    <col min="22" max="22" width="11.5703125" style="1" bestFit="1" customWidth="1"/>
    <col min="23" max="23" width="18.28515625" style="1" bestFit="1" customWidth="1"/>
    <col min="24" max="24" width="12.85546875" style="1" bestFit="1" customWidth="1"/>
    <col min="25" max="25" width="15.42578125" style="1" bestFit="1" customWidth="1"/>
    <col min="26" max="26" width="12.42578125" style="1" bestFit="1" customWidth="1"/>
    <col min="27" max="27" width="8.42578125" style="1" bestFit="1" customWidth="1"/>
    <col min="28" max="28" width="12.28515625" style="1" bestFit="1" customWidth="1"/>
    <col min="29" max="29" width="66.42578125" style="1" bestFit="1" customWidth="1"/>
    <col min="30" max="30" width="20.140625" style="1" bestFit="1" customWidth="1"/>
    <col min="31" max="31" width="18" style="1" bestFit="1" customWidth="1"/>
    <col min="32" max="32" width="20.85546875" style="1" bestFit="1" customWidth="1"/>
    <col min="33" max="33" width="33" style="1" bestFit="1" customWidth="1"/>
    <col min="34" max="34" width="17.28515625" style="1" bestFit="1" customWidth="1"/>
    <col min="35" max="35" width="21.28515625" style="1" bestFit="1" customWidth="1"/>
    <col min="36" max="36" width="12.85546875" style="1" bestFit="1" customWidth="1"/>
    <col min="37" max="37" width="27.85546875" style="1" bestFit="1" customWidth="1"/>
    <col min="38" max="38" width="19.140625" style="1" bestFit="1" customWidth="1"/>
    <col min="39" max="39" width="24.140625" style="1" bestFit="1" customWidth="1"/>
    <col min="40" max="40" width="15.7109375" style="1" bestFit="1" customWidth="1"/>
    <col min="41" max="41" width="30.5703125" style="1" bestFit="1" customWidth="1"/>
    <col min="42" max="42" width="12.7109375" style="1" bestFit="1" customWidth="1"/>
    <col min="43" max="43" width="24.7109375" style="1" bestFit="1" customWidth="1"/>
    <col min="44" max="44" width="19" style="1" bestFit="1" customWidth="1"/>
    <col min="45" max="45" width="8.5703125" style="1" bestFit="1" customWidth="1"/>
    <col min="46" max="46" width="17.5703125" style="1" bestFit="1" customWidth="1"/>
    <col min="47" max="47" width="20.5703125" style="1" bestFit="1" customWidth="1"/>
    <col min="48" max="16384" width="9.140625" style="1"/>
  </cols>
  <sheetData>
    <row r="1" spans="1:47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pans="1:47" ht="15" customHeight="1" x14ac:dyDescent="0.25">
      <c r="A2" s="1">
        <v>1000086730</v>
      </c>
      <c r="B2" s="1" t="s">
        <v>47</v>
      </c>
      <c r="C2" s="1" t="s">
        <v>57</v>
      </c>
      <c r="D2" s="1" t="s">
        <v>67</v>
      </c>
      <c r="E2" s="1" t="s">
        <v>80</v>
      </c>
      <c r="F2" s="1" t="s">
        <v>89</v>
      </c>
      <c r="G2" s="1" t="s">
        <v>99</v>
      </c>
      <c r="H2" s="1" t="s">
        <v>109</v>
      </c>
      <c r="I2" s="1" t="s">
        <v>57</v>
      </c>
      <c r="J2" s="1" t="s">
        <v>67</v>
      </c>
      <c r="K2" s="1" t="s">
        <v>118</v>
      </c>
      <c r="L2" s="1" t="s">
        <v>128</v>
      </c>
      <c r="M2" s="1" t="s">
        <v>80</v>
      </c>
      <c r="N2" s="1" t="s">
        <v>138</v>
      </c>
      <c r="O2" s="1" t="s">
        <v>146</v>
      </c>
      <c r="P2" s="1" t="s">
        <v>89</v>
      </c>
      <c r="R2" s="2" t="str">
        <f>HYPERLINK("http://www.aldenrx.com","http://www.aldenrx.com")</f>
        <v>http://www.aldenrx.com</v>
      </c>
      <c r="S2" s="1" t="s">
        <v>156</v>
      </c>
      <c r="T2" s="1" t="s">
        <v>160</v>
      </c>
      <c r="V2" s="1">
        <v>1007763845</v>
      </c>
      <c r="W2" s="1" t="s">
        <v>172</v>
      </c>
      <c r="X2" s="1" t="s">
        <v>182</v>
      </c>
      <c r="Z2" s="1" t="s">
        <v>192</v>
      </c>
      <c r="AB2" s="1" t="s">
        <v>200</v>
      </c>
      <c r="AC2" s="1" t="s">
        <v>201</v>
      </c>
      <c r="AG2" s="2" t="s">
        <v>230</v>
      </c>
      <c r="AI2" s="1">
        <v>1</v>
      </c>
      <c r="AJ2" s="1">
        <v>1</v>
      </c>
      <c r="AK2" s="1">
        <v>0</v>
      </c>
      <c r="AL2" s="4">
        <v>0</v>
      </c>
      <c r="AM2" s="4">
        <v>5305000</v>
      </c>
      <c r="AN2" s="4">
        <v>5570000</v>
      </c>
      <c r="AO2" s="1">
        <v>5</v>
      </c>
      <c r="AP2" s="4">
        <v>5570000</v>
      </c>
      <c r="AQ2" s="1" t="s">
        <v>212</v>
      </c>
    </row>
    <row r="3" spans="1:47" ht="15" customHeight="1" x14ac:dyDescent="0.25">
      <c r="A3" s="1">
        <v>1000369111</v>
      </c>
      <c r="B3" s="1" t="s">
        <v>48</v>
      </c>
      <c r="C3" s="1" t="s">
        <v>58</v>
      </c>
      <c r="D3" s="1" t="s">
        <v>68</v>
      </c>
      <c r="E3" s="1" t="s">
        <v>87</v>
      </c>
      <c r="F3" s="1" t="s">
        <v>90</v>
      </c>
      <c r="G3" s="1" t="s">
        <v>100</v>
      </c>
      <c r="H3" s="1" t="s">
        <v>110</v>
      </c>
      <c r="I3" s="1" t="s">
        <v>58</v>
      </c>
      <c r="J3" s="1" t="s">
        <v>68</v>
      </c>
      <c r="K3" s="1" t="s">
        <v>119</v>
      </c>
      <c r="L3" s="1" t="s">
        <v>129</v>
      </c>
      <c r="M3" s="1" t="s">
        <v>87</v>
      </c>
      <c r="N3" s="1" t="s">
        <v>139</v>
      </c>
      <c r="O3" s="1" t="s">
        <v>147</v>
      </c>
      <c r="P3" s="1" t="s">
        <v>90</v>
      </c>
      <c r="Q3" s="2" t="s">
        <v>224</v>
      </c>
      <c r="R3" s="2" t="str">
        <f>HYPERLINK("http://www.anchorrx.com","http://www.anchorrx.com")</f>
        <v>http://www.anchorrx.com</v>
      </c>
      <c r="U3" s="1" t="s">
        <v>166</v>
      </c>
      <c r="V3" s="1">
        <v>1008356637</v>
      </c>
      <c r="W3" s="1" t="s">
        <v>173</v>
      </c>
      <c r="X3" s="1" t="s">
        <v>183</v>
      </c>
      <c r="Y3" s="1" t="s">
        <v>191</v>
      </c>
      <c r="Z3" s="1" t="s">
        <v>78</v>
      </c>
      <c r="AB3" s="1" t="s">
        <v>200</v>
      </c>
      <c r="AC3" s="1" t="s">
        <v>205</v>
      </c>
      <c r="AF3" s="1" t="s">
        <v>208</v>
      </c>
      <c r="AG3" s="2" t="s">
        <v>231</v>
      </c>
      <c r="AI3" s="1">
        <v>2</v>
      </c>
      <c r="AJ3" s="1">
        <v>2</v>
      </c>
      <c r="AK3" s="1">
        <v>0</v>
      </c>
      <c r="AL3" s="4">
        <v>9936000</v>
      </c>
      <c r="AM3" s="4">
        <v>10000000</v>
      </c>
      <c r="AN3" s="4">
        <v>11291000</v>
      </c>
      <c r="AO3" s="1">
        <v>12.91</v>
      </c>
      <c r="AP3" s="4">
        <v>11291000</v>
      </c>
      <c r="AQ3" s="1" t="s">
        <v>213</v>
      </c>
      <c r="AT3" s="1" t="s">
        <v>214</v>
      </c>
      <c r="AU3" s="1" t="s">
        <v>215</v>
      </c>
    </row>
    <row r="4" spans="1:47" ht="15" customHeight="1" x14ac:dyDescent="0.25">
      <c r="A4" s="1">
        <v>1000016612</v>
      </c>
      <c r="B4" s="1" t="s">
        <v>49</v>
      </c>
      <c r="C4" s="1" t="s">
        <v>59</v>
      </c>
      <c r="D4" s="1" t="s">
        <v>69</v>
      </c>
      <c r="E4" s="1" t="s">
        <v>83</v>
      </c>
      <c r="F4" s="1" t="s">
        <v>91</v>
      </c>
      <c r="G4" s="1" t="s">
        <v>101</v>
      </c>
      <c r="H4" s="1" t="s">
        <v>111</v>
      </c>
      <c r="I4" s="1" t="s">
        <v>59</v>
      </c>
      <c r="J4" s="1" t="s">
        <v>69</v>
      </c>
      <c r="K4" s="1" t="s">
        <v>120</v>
      </c>
      <c r="L4" s="1" t="s">
        <v>130</v>
      </c>
      <c r="M4" s="1" t="s">
        <v>83</v>
      </c>
      <c r="N4" s="1" t="s">
        <v>140</v>
      </c>
      <c r="O4" s="1" t="s">
        <v>148</v>
      </c>
      <c r="P4" s="1" t="s">
        <v>91</v>
      </c>
      <c r="Q4" s="2" t="s">
        <v>226</v>
      </c>
      <c r="R4" s="2" t="str">
        <f>HYPERLINK("http://www.apothecaryproducts.com","http://www.apothecaryproducts.com")</f>
        <v>http://www.apothecaryproducts.com</v>
      </c>
      <c r="U4" s="1" t="s">
        <v>167</v>
      </c>
      <c r="V4" s="1">
        <v>1008875748</v>
      </c>
      <c r="W4" s="1" t="s">
        <v>174</v>
      </c>
      <c r="X4" s="1" t="s">
        <v>184</v>
      </c>
      <c r="Z4" s="1" t="s">
        <v>193</v>
      </c>
      <c r="AB4" s="1" t="s">
        <v>200</v>
      </c>
      <c r="AC4" s="1" t="s">
        <v>204</v>
      </c>
      <c r="AG4" s="2" t="s">
        <v>232</v>
      </c>
      <c r="AI4" s="1">
        <v>0</v>
      </c>
      <c r="AJ4" s="1">
        <v>0</v>
      </c>
      <c r="AK4" s="1">
        <v>0</v>
      </c>
      <c r="AL4" s="4">
        <v>0</v>
      </c>
      <c r="AM4" s="4">
        <v>70000000</v>
      </c>
      <c r="AN4" s="4">
        <v>79037000</v>
      </c>
      <c r="AO4" s="1">
        <v>12.91</v>
      </c>
      <c r="AP4" s="4">
        <v>79037000</v>
      </c>
      <c r="AQ4" s="1" t="s">
        <v>213</v>
      </c>
      <c r="AT4" s="1" t="s">
        <v>214</v>
      </c>
      <c r="AU4" s="1" t="s">
        <v>215</v>
      </c>
    </row>
    <row r="5" spans="1:47" ht="15" customHeight="1" x14ac:dyDescent="0.25">
      <c r="A5" s="1">
        <v>1000319235</v>
      </c>
      <c r="B5" s="1" t="s">
        <v>50</v>
      </c>
      <c r="C5" s="1" t="s">
        <v>60</v>
      </c>
      <c r="D5" s="1" t="s">
        <v>71</v>
      </c>
      <c r="E5" s="1" t="s">
        <v>88</v>
      </c>
      <c r="F5" s="1" t="s">
        <v>92</v>
      </c>
      <c r="G5" s="1" t="s">
        <v>102</v>
      </c>
      <c r="H5" s="1" t="s">
        <v>112</v>
      </c>
      <c r="I5" s="1" t="s">
        <v>60</v>
      </c>
      <c r="J5" s="1" t="s">
        <v>71</v>
      </c>
      <c r="K5" s="1" t="s">
        <v>121</v>
      </c>
      <c r="L5" s="1" t="s">
        <v>131</v>
      </c>
      <c r="M5" s="1" t="s">
        <v>88</v>
      </c>
      <c r="N5" s="1" t="s">
        <v>92</v>
      </c>
      <c r="P5" s="1" t="s">
        <v>92</v>
      </c>
      <c r="Q5" s="2" t="s">
        <v>227</v>
      </c>
      <c r="R5" s="2" t="str">
        <f>HYPERLINK("http://www.ampltd.ca","http://www.ampltd.ca")</f>
        <v>http://www.ampltd.ca</v>
      </c>
      <c r="S5" s="1" t="s">
        <v>157</v>
      </c>
      <c r="T5" s="1" t="s">
        <v>161</v>
      </c>
      <c r="V5" s="1">
        <v>1008746874</v>
      </c>
      <c r="W5" s="1" t="s">
        <v>175</v>
      </c>
      <c r="X5" s="1" t="s">
        <v>186</v>
      </c>
      <c r="Z5" s="1" t="s">
        <v>194</v>
      </c>
      <c r="AB5" s="1" t="s">
        <v>200</v>
      </c>
      <c r="AC5" s="1" t="s">
        <v>206</v>
      </c>
      <c r="AG5" s="2" t="s">
        <v>233</v>
      </c>
      <c r="AI5" s="1">
        <v>8</v>
      </c>
      <c r="AJ5" s="1">
        <v>8</v>
      </c>
      <c r="AK5" s="1">
        <v>0</v>
      </c>
      <c r="AL5" s="4">
        <v>13634000</v>
      </c>
      <c r="AM5" s="4">
        <v>17250000</v>
      </c>
      <c r="AN5" s="4">
        <v>19477000</v>
      </c>
      <c r="AO5" s="1">
        <v>12.91</v>
      </c>
      <c r="AP5" s="4">
        <v>19477000</v>
      </c>
      <c r="AQ5" s="1" t="s">
        <v>213</v>
      </c>
      <c r="AT5" s="1" t="s">
        <v>214</v>
      </c>
      <c r="AU5" s="1" t="s">
        <v>215</v>
      </c>
    </row>
    <row r="6" spans="1:47" ht="15" customHeight="1" x14ac:dyDescent="0.25">
      <c r="A6" s="1">
        <v>2000741826</v>
      </c>
      <c r="B6" s="1" t="s">
        <v>51</v>
      </c>
      <c r="C6" s="1" t="s">
        <v>61</v>
      </c>
      <c r="D6" s="1" t="s">
        <v>72</v>
      </c>
      <c r="E6" s="1" t="s">
        <v>86</v>
      </c>
      <c r="F6" s="1" t="s">
        <v>93</v>
      </c>
      <c r="G6" s="1" t="s">
        <v>103</v>
      </c>
      <c r="I6" s="1" t="s">
        <v>61</v>
      </c>
      <c r="J6" s="1" t="s">
        <v>72</v>
      </c>
      <c r="K6" s="1" t="s">
        <v>122</v>
      </c>
      <c r="L6" s="1" t="s">
        <v>132</v>
      </c>
      <c r="M6" s="1" t="s">
        <v>86</v>
      </c>
      <c r="N6" s="1" t="s">
        <v>93</v>
      </c>
      <c r="P6" s="1" t="s">
        <v>93</v>
      </c>
      <c r="Q6" s="2" t="s">
        <v>228</v>
      </c>
      <c r="R6" s="2" t="str">
        <f>HYPERLINK("http://www.athleticrepublic.com","http://www.athleticrepublic.com")</f>
        <v>http://www.athleticrepublic.com</v>
      </c>
      <c r="U6" s="1" t="s">
        <v>168</v>
      </c>
      <c r="V6" s="1">
        <v>1008973296</v>
      </c>
      <c r="W6" s="1" t="s">
        <v>176</v>
      </c>
      <c r="X6" s="1" t="s">
        <v>187</v>
      </c>
      <c r="Z6" s="1" t="s">
        <v>195</v>
      </c>
      <c r="AB6" s="1" t="s">
        <v>200</v>
      </c>
      <c r="AC6" s="1" t="s">
        <v>202</v>
      </c>
      <c r="AF6" s="1" t="s">
        <v>209</v>
      </c>
      <c r="AG6" s="2" t="s">
        <v>234</v>
      </c>
      <c r="AI6" s="1">
        <v>140</v>
      </c>
      <c r="AJ6" s="1">
        <v>140</v>
      </c>
      <c r="AK6" s="1">
        <v>0</v>
      </c>
      <c r="AL6" s="4">
        <v>0</v>
      </c>
      <c r="AM6" s="4">
        <v>148000000</v>
      </c>
      <c r="AN6" s="4">
        <v>167107000</v>
      </c>
      <c r="AO6" s="1">
        <v>12.91</v>
      </c>
      <c r="AP6" s="4">
        <v>167107000</v>
      </c>
      <c r="AQ6" s="1" t="s">
        <v>213</v>
      </c>
      <c r="AT6" s="1" t="s">
        <v>214</v>
      </c>
      <c r="AU6" s="1" t="s">
        <v>215</v>
      </c>
    </row>
    <row r="7" spans="1:47" ht="15" customHeight="1" x14ac:dyDescent="0.25">
      <c r="A7" s="1">
        <v>1000089096</v>
      </c>
      <c r="B7" s="1" t="s">
        <v>52</v>
      </c>
      <c r="C7" s="1" t="s">
        <v>62</v>
      </c>
      <c r="D7" s="1" t="s">
        <v>73</v>
      </c>
      <c r="E7" s="1" t="s">
        <v>86</v>
      </c>
      <c r="F7" s="1" t="s">
        <v>94</v>
      </c>
      <c r="G7" s="1" t="s">
        <v>104</v>
      </c>
      <c r="I7" s="1" t="s">
        <v>62</v>
      </c>
      <c r="J7" s="1" t="s">
        <v>73</v>
      </c>
      <c r="K7" s="1" t="s">
        <v>123</v>
      </c>
      <c r="L7" s="1" t="s">
        <v>133</v>
      </c>
      <c r="M7" s="1" t="s">
        <v>86</v>
      </c>
      <c r="N7" s="1" t="s">
        <v>141</v>
      </c>
      <c r="O7" s="1" t="s">
        <v>149</v>
      </c>
      <c r="P7" s="1" t="s">
        <v>94</v>
      </c>
      <c r="R7" s="2" t="str">
        <f>HYPERLINK("http://www.bandhpharmacy.com","http://www.bandhpharmacy.com")</f>
        <v>http://www.bandhpharmacy.com</v>
      </c>
      <c r="T7" s="1" t="s">
        <v>162</v>
      </c>
      <c r="V7" s="1">
        <v>1007768049</v>
      </c>
      <c r="W7" s="1" t="s">
        <v>177</v>
      </c>
      <c r="X7" s="1" t="s">
        <v>79</v>
      </c>
      <c r="Z7" s="1" t="s">
        <v>196</v>
      </c>
      <c r="AB7" s="1" t="s">
        <v>200</v>
      </c>
      <c r="AC7" s="1" t="s">
        <v>201</v>
      </c>
      <c r="AG7" s="2" t="s">
        <v>235</v>
      </c>
      <c r="AI7" s="1">
        <v>1</v>
      </c>
      <c r="AJ7" s="1">
        <v>1</v>
      </c>
      <c r="AK7" s="1">
        <v>0</v>
      </c>
      <c r="AL7" s="4">
        <v>3084000</v>
      </c>
      <c r="AM7" s="4">
        <v>3060000</v>
      </c>
      <c r="AN7" s="4">
        <v>3213000</v>
      </c>
      <c r="AO7" s="1">
        <v>5</v>
      </c>
      <c r="AP7" s="4">
        <v>3213000</v>
      </c>
      <c r="AQ7" s="1" t="s">
        <v>212</v>
      </c>
    </row>
    <row r="8" spans="1:47" ht="15" customHeight="1" x14ac:dyDescent="0.25">
      <c r="A8" s="1">
        <v>1000467102</v>
      </c>
      <c r="B8" s="1" t="s">
        <v>53</v>
      </c>
      <c r="C8" s="1" t="s">
        <v>63</v>
      </c>
      <c r="D8" s="1" t="s">
        <v>74</v>
      </c>
      <c r="E8" s="1" t="s">
        <v>82</v>
      </c>
      <c r="F8" s="1" t="s">
        <v>95</v>
      </c>
      <c r="G8" s="1" t="s">
        <v>105</v>
      </c>
      <c r="H8" s="1" t="s">
        <v>113</v>
      </c>
      <c r="I8" s="1" t="s">
        <v>116</v>
      </c>
      <c r="J8" s="1" t="s">
        <v>74</v>
      </c>
      <c r="K8" s="1" t="s">
        <v>124</v>
      </c>
      <c r="L8" s="1" t="s">
        <v>134</v>
      </c>
      <c r="M8" s="1" t="s">
        <v>82</v>
      </c>
      <c r="N8" s="1" t="s">
        <v>142</v>
      </c>
      <c r="O8" s="1" t="s">
        <v>150</v>
      </c>
      <c r="P8" s="1" t="s">
        <v>154</v>
      </c>
      <c r="Q8" s="2" t="s">
        <v>229</v>
      </c>
      <c r="R8" s="2" t="str">
        <f>HYPERLINK("http://www.baileysgym.com","http://www.baileysgym.com")</f>
        <v>http://www.baileysgym.com</v>
      </c>
      <c r="T8" s="1" t="s">
        <v>163</v>
      </c>
      <c r="V8" s="1">
        <v>1008567140</v>
      </c>
      <c r="W8" s="1" t="s">
        <v>178</v>
      </c>
      <c r="X8" s="1" t="s">
        <v>188</v>
      </c>
      <c r="Z8" s="1" t="s">
        <v>197</v>
      </c>
      <c r="AB8" s="1" t="s">
        <v>200</v>
      </c>
      <c r="AC8" s="1" t="s">
        <v>203</v>
      </c>
      <c r="AG8" s="2" t="s">
        <v>236</v>
      </c>
      <c r="AI8" s="1">
        <v>15</v>
      </c>
      <c r="AJ8" s="1">
        <v>16</v>
      </c>
      <c r="AK8" s="1">
        <v>6.67</v>
      </c>
      <c r="AL8" s="4">
        <v>0</v>
      </c>
      <c r="AM8" s="4">
        <v>8000000</v>
      </c>
      <c r="AN8" s="4">
        <v>9033000</v>
      </c>
      <c r="AO8" s="1">
        <v>12.91</v>
      </c>
      <c r="AP8" s="4">
        <v>9033000</v>
      </c>
      <c r="AQ8" s="1" t="s">
        <v>213</v>
      </c>
      <c r="AT8" s="1" t="s">
        <v>214</v>
      </c>
      <c r="AU8" s="1" t="s">
        <v>215</v>
      </c>
    </row>
    <row r="9" spans="1:47" ht="15" customHeight="1" x14ac:dyDescent="0.25">
      <c r="A9" s="1">
        <v>1000242329</v>
      </c>
      <c r="B9" s="1" t="s">
        <v>54</v>
      </c>
      <c r="C9" s="1" t="s">
        <v>64</v>
      </c>
      <c r="D9" s="1" t="s">
        <v>75</v>
      </c>
      <c r="E9" s="1" t="s">
        <v>81</v>
      </c>
      <c r="F9" s="1" t="s">
        <v>96</v>
      </c>
      <c r="G9" s="1" t="s">
        <v>106</v>
      </c>
      <c r="H9" s="1" t="s">
        <v>114</v>
      </c>
      <c r="I9" s="1" t="s">
        <v>117</v>
      </c>
      <c r="J9" s="1" t="s">
        <v>75</v>
      </c>
      <c r="K9" s="1" t="s">
        <v>125</v>
      </c>
      <c r="L9" s="1" t="s">
        <v>135</v>
      </c>
      <c r="M9" s="1" t="s">
        <v>81</v>
      </c>
      <c r="N9" s="1" t="s">
        <v>143</v>
      </c>
      <c r="O9" s="1" t="s">
        <v>151</v>
      </c>
      <c r="P9" s="1" t="s">
        <v>155</v>
      </c>
      <c r="R9" s="2" t="str">
        <f>HYPERLINK("http://www.ballgroundpharmacy.com","http://www.ballgroundpharmacy.com")</f>
        <v>http://www.ballgroundpharmacy.com</v>
      </c>
      <c r="S9" s="1" t="s">
        <v>158</v>
      </c>
      <c r="T9" s="1" t="s">
        <v>164</v>
      </c>
      <c r="U9" s="1" t="s">
        <v>169</v>
      </c>
      <c r="V9" s="1">
        <v>1008755193</v>
      </c>
      <c r="W9" s="1" t="s">
        <v>179</v>
      </c>
      <c r="X9" s="1" t="s">
        <v>185</v>
      </c>
      <c r="Z9" s="1" t="s">
        <v>70</v>
      </c>
      <c r="AB9" s="1" t="s">
        <v>200</v>
      </c>
      <c r="AC9" s="1" t="s">
        <v>201</v>
      </c>
      <c r="AG9" s="2" t="s">
        <v>237</v>
      </c>
      <c r="AI9" s="1">
        <v>1</v>
      </c>
      <c r="AJ9" s="1">
        <v>1</v>
      </c>
      <c r="AK9" s="1">
        <v>0</v>
      </c>
      <c r="AL9" s="4">
        <v>0</v>
      </c>
      <c r="AM9" s="4">
        <v>1020000</v>
      </c>
      <c r="AN9" s="4">
        <v>1071000</v>
      </c>
      <c r="AO9" s="1">
        <v>5</v>
      </c>
      <c r="AP9" s="4">
        <v>1071000</v>
      </c>
      <c r="AQ9" s="1" t="s">
        <v>212</v>
      </c>
    </row>
    <row r="10" spans="1:47" ht="15" customHeight="1" x14ac:dyDescent="0.25">
      <c r="A10" s="1">
        <v>1000087531</v>
      </c>
      <c r="B10" s="1" t="s">
        <v>55</v>
      </c>
      <c r="C10" s="1" t="s">
        <v>65</v>
      </c>
      <c r="D10" s="1" t="s">
        <v>76</v>
      </c>
      <c r="E10" s="1" t="s">
        <v>85</v>
      </c>
      <c r="F10" s="1" t="s">
        <v>97</v>
      </c>
      <c r="G10" s="1" t="s">
        <v>107</v>
      </c>
      <c r="H10" s="1" t="s">
        <v>115</v>
      </c>
      <c r="I10" s="1" t="s">
        <v>65</v>
      </c>
      <c r="J10" s="1" t="s">
        <v>76</v>
      </c>
      <c r="K10" s="1" t="s">
        <v>126</v>
      </c>
      <c r="L10" s="1" t="s">
        <v>136</v>
      </c>
      <c r="M10" s="1" t="s">
        <v>85</v>
      </c>
      <c r="N10" s="1" t="s">
        <v>144</v>
      </c>
      <c r="O10" s="1" t="s">
        <v>152</v>
      </c>
      <c r="P10" s="1" t="s">
        <v>97</v>
      </c>
      <c r="R10" s="2" t="str">
        <f>HYPERLINK("http://www.basingers.com","http://www.basingers.com")</f>
        <v>http://www.basingers.com</v>
      </c>
      <c r="U10" s="1" t="s">
        <v>170</v>
      </c>
      <c r="V10" s="1">
        <v>1007765312</v>
      </c>
      <c r="W10" s="1" t="s">
        <v>180</v>
      </c>
      <c r="X10" s="1" t="s">
        <v>189</v>
      </c>
      <c r="Z10" s="1" t="s">
        <v>198</v>
      </c>
      <c r="AB10" s="1" t="s">
        <v>200</v>
      </c>
      <c r="AC10" s="1" t="s">
        <v>207</v>
      </c>
      <c r="AF10" s="1" t="s">
        <v>210</v>
      </c>
      <c r="AG10" s="2" t="s">
        <v>225</v>
      </c>
      <c r="AI10" s="1">
        <v>5</v>
      </c>
      <c r="AJ10" s="1">
        <v>5</v>
      </c>
      <c r="AK10" s="1">
        <v>0</v>
      </c>
      <c r="AL10" s="4">
        <v>8468000</v>
      </c>
      <c r="AM10" s="4">
        <v>12500000</v>
      </c>
      <c r="AN10" s="4">
        <v>14114000</v>
      </c>
      <c r="AO10" s="1">
        <v>12.91</v>
      </c>
      <c r="AP10" s="4">
        <v>14114000</v>
      </c>
      <c r="AQ10" s="1" t="s">
        <v>213</v>
      </c>
      <c r="AT10" s="1" t="s">
        <v>214</v>
      </c>
      <c r="AU10" s="1" t="s">
        <v>215</v>
      </c>
    </row>
    <row r="11" spans="1:47" ht="15" customHeight="1" x14ac:dyDescent="0.25">
      <c r="A11" s="1">
        <v>1000224093</v>
      </c>
      <c r="B11" s="1" t="s">
        <v>56</v>
      </c>
      <c r="C11" s="1" t="s">
        <v>66</v>
      </c>
      <c r="D11" s="1" t="s">
        <v>77</v>
      </c>
      <c r="E11" s="1" t="s">
        <v>84</v>
      </c>
      <c r="F11" s="1" t="s">
        <v>98</v>
      </c>
      <c r="G11" s="1" t="s">
        <v>108</v>
      </c>
      <c r="I11" s="1" t="s">
        <v>66</v>
      </c>
      <c r="J11" s="1" t="s">
        <v>77</v>
      </c>
      <c r="K11" s="1" t="s">
        <v>127</v>
      </c>
      <c r="L11" s="1" t="s">
        <v>137</v>
      </c>
      <c r="M11" s="1" t="s">
        <v>84</v>
      </c>
      <c r="N11" s="1" t="s">
        <v>145</v>
      </c>
      <c r="O11" s="1" t="s">
        <v>153</v>
      </c>
      <c r="P11" s="1" t="s">
        <v>98</v>
      </c>
      <c r="R11" s="2" t="str">
        <f>HYPERLINK("http://www.bathandbodyworks.com","http://www.bathandbodyworks.com")</f>
        <v>http://www.bathandbodyworks.com</v>
      </c>
      <c r="S11" s="1" t="s">
        <v>159</v>
      </c>
      <c r="T11" s="1" t="s">
        <v>165</v>
      </c>
      <c r="U11" s="1" t="s">
        <v>171</v>
      </c>
      <c r="V11" s="1">
        <v>1008766945</v>
      </c>
      <c r="W11" s="1" t="s">
        <v>181</v>
      </c>
      <c r="X11" s="1" t="s">
        <v>190</v>
      </c>
      <c r="Z11" s="1" t="s">
        <v>199</v>
      </c>
      <c r="AB11" s="1" t="s">
        <v>200</v>
      </c>
      <c r="AC11" s="1" t="s">
        <v>202</v>
      </c>
      <c r="AF11" s="1" t="s">
        <v>211</v>
      </c>
      <c r="AG11" s="2" t="s">
        <v>238</v>
      </c>
      <c r="AI11" s="1">
        <v>1739</v>
      </c>
      <c r="AJ11" s="1">
        <v>1736</v>
      </c>
      <c r="AK11" s="1">
        <v>-0.17</v>
      </c>
      <c r="AL11" s="4">
        <v>0</v>
      </c>
      <c r="AM11" s="4">
        <v>5355700000</v>
      </c>
      <c r="AN11" s="4">
        <v>6434100000</v>
      </c>
      <c r="AO11" s="1">
        <v>20.14</v>
      </c>
      <c r="AP11" s="4">
        <v>6434100000</v>
      </c>
      <c r="AQ11" s="1" t="s">
        <v>213</v>
      </c>
    </row>
    <row r="15" spans="1:47" x14ac:dyDescent="0.25">
      <c r="A15" s="5" t="s">
        <v>223</v>
      </c>
      <c r="B15" s="5"/>
      <c r="C15" s="5"/>
      <c r="D15" s="5"/>
      <c r="E15" s="5"/>
      <c r="F15" s="5"/>
    </row>
    <row r="16" spans="1:47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216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217</v>
      </c>
      <c r="B19" s="5"/>
      <c r="C19" s="5"/>
      <c r="D19" s="5"/>
      <c r="E19" s="5"/>
      <c r="F19" s="5"/>
    </row>
    <row r="20" spans="1:6" x14ac:dyDescent="0.25">
      <c r="A20" s="5" t="s">
        <v>218</v>
      </c>
      <c r="B20" s="5"/>
      <c r="C20" s="5"/>
      <c r="D20" s="5"/>
      <c r="E20" s="5"/>
      <c r="F20" s="5"/>
    </row>
    <row r="21" spans="1:6" x14ac:dyDescent="0.25">
      <c r="A21" s="7" t="s">
        <v>219</v>
      </c>
      <c r="B21" s="7"/>
      <c r="C21" s="7"/>
      <c r="D21" s="7"/>
      <c r="E21" s="7"/>
      <c r="F21" s="7"/>
    </row>
    <row r="22" spans="1:6" x14ac:dyDescent="0.25">
      <c r="A22" s="7" t="s">
        <v>220</v>
      </c>
      <c r="B22" s="7"/>
      <c r="C22" s="7"/>
      <c r="D22" s="7"/>
      <c r="E22" s="7"/>
      <c r="F22" s="7"/>
    </row>
    <row r="23" spans="1:6" x14ac:dyDescent="0.25">
      <c r="A23" s="7" t="s">
        <v>221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222</v>
      </c>
      <c r="B25" s="9"/>
      <c r="C25" s="9"/>
      <c r="D25" s="9"/>
      <c r="E25" s="9"/>
      <c r="F25" s="9"/>
    </row>
  </sheetData>
  <autoFilter ref="A1:AU11" xr:uid="{00000000-0009-0000-0000-000000000000}"/>
  <hyperlinks>
    <hyperlink ref="A25" r:id="rId1" xr:uid="{00000000-0004-0000-0000-000000000000}"/>
    <hyperlink ref="Q3" r:id="rId2" xr:uid="{1B23CB04-01C4-4C09-B111-6A1A217B14F5}"/>
    <hyperlink ref="Q4" r:id="rId3" xr:uid="{9D3FA446-1DDE-42B1-9B60-7C7B93DAC765}"/>
    <hyperlink ref="Q5" r:id="rId4" xr:uid="{6D35268C-7DC1-4048-B7A0-DC09F7C61923}"/>
    <hyperlink ref="Q6" r:id="rId5" xr:uid="{CB43B258-BEDD-475B-96E8-ECFB5E406BF3}"/>
    <hyperlink ref="Q8" r:id="rId6" xr:uid="{0C225C1E-E6D5-4A05-BE13-639F43AA71A2}"/>
    <hyperlink ref="AG2" r:id="rId7" xr:uid="{ED7B0D57-B6B2-4D5E-8F84-85668C6F0975}"/>
    <hyperlink ref="AG3" r:id="rId8" xr:uid="{048305AA-DA67-4FE4-9B58-2DA7BE28C18B}"/>
    <hyperlink ref="AG4" r:id="rId9" xr:uid="{42BFA8D5-40F6-4C4D-A0EB-F80951F84912}"/>
    <hyperlink ref="AG5" r:id="rId10" xr:uid="{D8B9752F-7F35-4871-9277-D4D3CEBBDE96}"/>
    <hyperlink ref="AG6" r:id="rId11" xr:uid="{49FD87C4-F34E-4A7F-925B-7056C2D25D73}"/>
    <hyperlink ref="AG7" r:id="rId12" xr:uid="{177FA321-6331-4985-80E5-58F3854A0D3A}"/>
    <hyperlink ref="AG8" r:id="rId13" xr:uid="{3272FC02-C901-4200-B3D6-45C1ECA6BC57}"/>
    <hyperlink ref="AG9" r:id="rId14" xr:uid="{29B7467E-F8AF-4D8D-9EBE-6FB72FEE7B86}"/>
    <hyperlink ref="AG10" r:id="rId15" xr:uid="{44B1504C-732C-43E6-91D4-80C69805D027}"/>
    <hyperlink ref="AG11" r:id="rId16" xr:uid="{9A6FD7E4-C1C8-465F-85CB-0C7DB109153A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2021-07-27T14:10:17Z</dcterms:created>
  <dcterms:modified xsi:type="dcterms:W3CDTF">2021-07-30T17:31:36Z</dcterms:modified>
</cp:coreProperties>
</file>